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Y6OYsMBGbSkD9UZCLb1EOMiY0Qes+zfywFf2T2oW59ABzRAB1Of5o0b6MJpUUdoKdE88KVLkP8chkU3ZyQbuFw==" workbookSaltValue="fWe0iPxFgupFv1buxNZBEA==" workbookSpinCount="100000" lockStructure="1"/>
  <bookViews>
    <workbookView xWindow="0" yWindow="0" windowWidth="28800" windowHeight="12300" tabRatio="388" firstSheet="1" activeTab="5"/>
  </bookViews>
  <sheets>
    <sheet name="Instructions &amp; Glossary" sheetId="17" r:id="rId1"/>
    <sheet name="Fiat" sheetId="4" r:id="rId2"/>
    <sheet name="VC" sheetId="6" r:id="rId3"/>
    <sheet name="VG" sheetId="5" r:id="rId4"/>
    <sheet name="Total" sheetId="2" r:id="rId5"/>
    <sheet name="Sign-Off" sheetId="15" r:id="rId6"/>
    <sheet name="Validation" sheetId="16" state="hidden" r:id="rId7"/>
  </sheets>
  <definedNames>
    <definedName name="_xlnm._FilterDatabase" localSheetId="4" hidden="1">Total!$N$29:$Q$268</definedName>
    <definedName name="_xlnm.Print_Area" localSheetId="5">'Sign-Off'!$A$1:$G$31</definedName>
  </definedNames>
  <calcPr calcId="162913"/>
</workbook>
</file>

<file path=xl/calcChain.xml><?xml version="1.0" encoding="utf-8"?>
<calcChain xmlns="http://schemas.openxmlformats.org/spreadsheetml/2006/main">
  <c r="E5" i="15" l="1"/>
  <c r="I5" i="15" s="1"/>
  <c r="G30" i="15" l="1"/>
  <c r="G29" i="15"/>
  <c r="Q279" i="2"/>
  <c r="P279" i="2"/>
  <c r="O279" i="2"/>
  <c r="N279" i="2"/>
  <c r="K279" i="2" l="1"/>
  <c r="J279" i="2"/>
  <c r="I279" i="2"/>
  <c r="H279" i="2"/>
  <c r="G279" i="2"/>
  <c r="K278" i="2"/>
  <c r="Q278" i="2" s="1"/>
  <c r="J278" i="2"/>
  <c r="P278" i="2" s="1"/>
  <c r="I278" i="2"/>
  <c r="O278" i="2" s="1"/>
  <c r="H278" i="2"/>
  <c r="N278" i="2" s="1"/>
  <c r="G278" i="2"/>
  <c r="K277" i="2"/>
  <c r="Q277" i="2" s="1"/>
  <c r="J277" i="2"/>
  <c r="P277" i="2" s="1"/>
  <c r="I277" i="2"/>
  <c r="O277" i="2" s="1"/>
  <c r="H277" i="2"/>
  <c r="N277" i="2" s="1"/>
  <c r="G277" i="2"/>
  <c r="K276" i="2"/>
  <c r="Q276" i="2" s="1"/>
  <c r="J276" i="2"/>
  <c r="P276" i="2" s="1"/>
  <c r="I276" i="2"/>
  <c r="O276" i="2" s="1"/>
  <c r="H276" i="2"/>
  <c r="N276" i="2" s="1"/>
  <c r="G276" i="2"/>
  <c r="K275" i="2"/>
  <c r="Q275" i="2" s="1"/>
  <c r="J275" i="2"/>
  <c r="P275" i="2" s="1"/>
  <c r="I275" i="2"/>
  <c r="O275" i="2" s="1"/>
  <c r="H275" i="2"/>
  <c r="N275" i="2" s="1"/>
  <c r="G275" i="2"/>
  <c r="K274" i="2"/>
  <c r="Q274" i="2" s="1"/>
  <c r="J274" i="2"/>
  <c r="P274" i="2" s="1"/>
  <c r="I274" i="2"/>
  <c r="O274" i="2" s="1"/>
  <c r="H274" i="2"/>
  <c r="N274" i="2" s="1"/>
  <c r="G274" i="2"/>
  <c r="K273" i="2"/>
  <c r="Q273" i="2" s="1"/>
  <c r="J273" i="2"/>
  <c r="P273" i="2" s="1"/>
  <c r="I273" i="2"/>
  <c r="O273" i="2" s="1"/>
  <c r="H273" i="2"/>
  <c r="N273" i="2" s="1"/>
  <c r="G273" i="2"/>
  <c r="K272" i="2"/>
  <c r="Q272" i="2" s="1"/>
  <c r="J272" i="2"/>
  <c r="P272" i="2" s="1"/>
  <c r="I272" i="2"/>
  <c r="O272" i="2" s="1"/>
  <c r="H272" i="2"/>
  <c r="N272" i="2" s="1"/>
  <c r="G272" i="2"/>
  <c r="K271" i="2"/>
  <c r="Q271" i="2" s="1"/>
  <c r="J271" i="2"/>
  <c r="P271" i="2" s="1"/>
  <c r="I271" i="2"/>
  <c r="O271" i="2" s="1"/>
  <c r="H271" i="2"/>
  <c r="N271" i="2" s="1"/>
  <c r="G271" i="2"/>
  <c r="K270" i="2"/>
  <c r="Q270" i="2" s="1"/>
  <c r="J270" i="2"/>
  <c r="P270" i="2" s="1"/>
  <c r="I270" i="2"/>
  <c r="O270" i="2" s="1"/>
  <c r="H270" i="2"/>
  <c r="N270" i="2" s="1"/>
  <c r="G270" i="2"/>
  <c r="K269" i="2"/>
  <c r="Q269" i="2" s="1"/>
  <c r="J269" i="2"/>
  <c r="P269" i="2" s="1"/>
  <c r="I269" i="2"/>
  <c r="O269" i="2" s="1"/>
  <c r="H269" i="2"/>
  <c r="N269" i="2" s="1"/>
  <c r="G269" i="2"/>
  <c r="K268" i="2"/>
  <c r="Q268" i="2" s="1"/>
  <c r="J268" i="2"/>
  <c r="P268" i="2" s="1"/>
  <c r="I268" i="2"/>
  <c r="O268" i="2" s="1"/>
  <c r="H268" i="2"/>
  <c r="N268" i="2" s="1"/>
  <c r="G268" i="2"/>
  <c r="K267" i="2"/>
  <c r="Q267" i="2" s="1"/>
  <c r="J267" i="2"/>
  <c r="P267" i="2" s="1"/>
  <c r="I267" i="2"/>
  <c r="O267" i="2" s="1"/>
  <c r="H267" i="2"/>
  <c r="N267" i="2" s="1"/>
  <c r="G267" i="2"/>
  <c r="K266" i="2"/>
  <c r="Q266" i="2" s="1"/>
  <c r="J266" i="2"/>
  <c r="P266" i="2" s="1"/>
  <c r="I266" i="2"/>
  <c r="O266" i="2" s="1"/>
  <c r="H266" i="2"/>
  <c r="N266" i="2" s="1"/>
  <c r="G266" i="2"/>
  <c r="K265" i="2"/>
  <c r="Q265" i="2" s="1"/>
  <c r="J265" i="2"/>
  <c r="P265" i="2" s="1"/>
  <c r="I265" i="2"/>
  <c r="O265" i="2" s="1"/>
  <c r="H265" i="2"/>
  <c r="N265" i="2" s="1"/>
  <c r="G265" i="2"/>
  <c r="K264" i="2"/>
  <c r="Q264" i="2" s="1"/>
  <c r="J264" i="2"/>
  <c r="P264" i="2" s="1"/>
  <c r="I264" i="2"/>
  <c r="O264" i="2" s="1"/>
  <c r="H264" i="2"/>
  <c r="N264" i="2" s="1"/>
  <c r="G264" i="2"/>
  <c r="K263" i="2"/>
  <c r="Q263" i="2" s="1"/>
  <c r="J263" i="2"/>
  <c r="P263" i="2" s="1"/>
  <c r="I263" i="2"/>
  <c r="O263" i="2" s="1"/>
  <c r="H263" i="2"/>
  <c r="N263" i="2" s="1"/>
  <c r="G263" i="2"/>
  <c r="K262" i="2"/>
  <c r="Q262" i="2" s="1"/>
  <c r="J262" i="2"/>
  <c r="P262" i="2" s="1"/>
  <c r="I262" i="2"/>
  <c r="O262" i="2" s="1"/>
  <c r="H262" i="2"/>
  <c r="N262" i="2" s="1"/>
  <c r="G262" i="2"/>
  <c r="K261" i="2"/>
  <c r="Q261" i="2" s="1"/>
  <c r="J261" i="2"/>
  <c r="P261" i="2" s="1"/>
  <c r="I261" i="2"/>
  <c r="O261" i="2" s="1"/>
  <c r="H261" i="2"/>
  <c r="N261" i="2" s="1"/>
  <c r="G261" i="2"/>
  <c r="K260" i="2"/>
  <c r="Q260" i="2" s="1"/>
  <c r="J260" i="2"/>
  <c r="P260" i="2" s="1"/>
  <c r="I260" i="2"/>
  <c r="O260" i="2" s="1"/>
  <c r="H260" i="2"/>
  <c r="N260" i="2" s="1"/>
  <c r="G260" i="2"/>
  <c r="K259" i="2"/>
  <c r="Q259" i="2" s="1"/>
  <c r="J259" i="2"/>
  <c r="P259" i="2" s="1"/>
  <c r="I259" i="2"/>
  <c r="O259" i="2" s="1"/>
  <c r="H259" i="2"/>
  <c r="N259" i="2" s="1"/>
  <c r="G259" i="2"/>
  <c r="K258" i="2"/>
  <c r="Q258" i="2" s="1"/>
  <c r="J258" i="2"/>
  <c r="P258" i="2" s="1"/>
  <c r="I258" i="2"/>
  <c r="O258" i="2" s="1"/>
  <c r="H258" i="2"/>
  <c r="N258" i="2" s="1"/>
  <c r="G258" i="2"/>
  <c r="K257" i="2"/>
  <c r="Q257" i="2" s="1"/>
  <c r="J257" i="2"/>
  <c r="P257" i="2" s="1"/>
  <c r="I257" i="2"/>
  <c r="O257" i="2" s="1"/>
  <c r="H257" i="2"/>
  <c r="N257" i="2" s="1"/>
  <c r="G257" i="2"/>
  <c r="K256" i="2"/>
  <c r="Q256" i="2" s="1"/>
  <c r="J256" i="2"/>
  <c r="P256" i="2" s="1"/>
  <c r="I256" i="2"/>
  <c r="O256" i="2" s="1"/>
  <c r="H256" i="2"/>
  <c r="N256" i="2" s="1"/>
  <c r="G256" i="2"/>
  <c r="K255" i="2"/>
  <c r="Q255" i="2" s="1"/>
  <c r="J255" i="2"/>
  <c r="P255" i="2" s="1"/>
  <c r="I255" i="2"/>
  <c r="O255" i="2" s="1"/>
  <c r="H255" i="2"/>
  <c r="N255" i="2" s="1"/>
  <c r="G255" i="2"/>
  <c r="K254" i="2"/>
  <c r="Q254" i="2" s="1"/>
  <c r="J254" i="2"/>
  <c r="P254" i="2" s="1"/>
  <c r="I254" i="2"/>
  <c r="O254" i="2" s="1"/>
  <c r="H254" i="2"/>
  <c r="N254" i="2" s="1"/>
  <c r="G254" i="2"/>
  <c r="K253" i="2"/>
  <c r="Q253" i="2" s="1"/>
  <c r="J253" i="2"/>
  <c r="P253" i="2" s="1"/>
  <c r="I253" i="2"/>
  <c r="O253" i="2" s="1"/>
  <c r="H253" i="2"/>
  <c r="N253" i="2" s="1"/>
  <c r="G253" i="2"/>
  <c r="K252" i="2"/>
  <c r="Q252" i="2" s="1"/>
  <c r="J252" i="2"/>
  <c r="P252" i="2" s="1"/>
  <c r="I252" i="2"/>
  <c r="O252" i="2" s="1"/>
  <c r="H252" i="2"/>
  <c r="N252" i="2" s="1"/>
  <c r="G252" i="2"/>
  <c r="K251" i="2"/>
  <c r="Q251" i="2" s="1"/>
  <c r="J251" i="2"/>
  <c r="P251" i="2" s="1"/>
  <c r="I251" i="2"/>
  <c r="O251" i="2" s="1"/>
  <c r="H251" i="2"/>
  <c r="N251" i="2" s="1"/>
  <c r="G251" i="2"/>
  <c r="K250" i="2"/>
  <c r="Q250" i="2" s="1"/>
  <c r="J250" i="2"/>
  <c r="P250" i="2" s="1"/>
  <c r="I250" i="2"/>
  <c r="O250" i="2" s="1"/>
  <c r="H250" i="2"/>
  <c r="N250" i="2" s="1"/>
  <c r="G250" i="2"/>
  <c r="K249" i="2"/>
  <c r="Q249" i="2" s="1"/>
  <c r="J249" i="2"/>
  <c r="P249" i="2" s="1"/>
  <c r="I249" i="2"/>
  <c r="O249" i="2" s="1"/>
  <c r="H249" i="2"/>
  <c r="N249" i="2" s="1"/>
  <c r="G249" i="2"/>
  <c r="K248" i="2"/>
  <c r="Q248" i="2" s="1"/>
  <c r="J248" i="2"/>
  <c r="P248" i="2" s="1"/>
  <c r="I248" i="2"/>
  <c r="O248" i="2" s="1"/>
  <c r="H248" i="2"/>
  <c r="N248" i="2" s="1"/>
  <c r="G248" i="2"/>
  <c r="K247" i="2"/>
  <c r="Q247" i="2" s="1"/>
  <c r="J247" i="2"/>
  <c r="P247" i="2" s="1"/>
  <c r="I247" i="2"/>
  <c r="O247" i="2" s="1"/>
  <c r="H247" i="2"/>
  <c r="N247" i="2" s="1"/>
  <c r="G247" i="2"/>
  <c r="K246" i="2"/>
  <c r="Q246" i="2" s="1"/>
  <c r="J246" i="2"/>
  <c r="P246" i="2" s="1"/>
  <c r="I246" i="2"/>
  <c r="O246" i="2" s="1"/>
  <c r="H246" i="2"/>
  <c r="N246" i="2" s="1"/>
  <c r="G246" i="2"/>
  <c r="K245" i="2"/>
  <c r="Q245" i="2" s="1"/>
  <c r="J245" i="2"/>
  <c r="P245" i="2" s="1"/>
  <c r="I245" i="2"/>
  <c r="O245" i="2" s="1"/>
  <c r="H245" i="2"/>
  <c r="N245" i="2" s="1"/>
  <c r="G245" i="2"/>
  <c r="K244" i="2"/>
  <c r="Q244" i="2" s="1"/>
  <c r="J244" i="2"/>
  <c r="P244" i="2" s="1"/>
  <c r="I244" i="2"/>
  <c r="O244" i="2" s="1"/>
  <c r="H244" i="2"/>
  <c r="N244" i="2" s="1"/>
  <c r="G244" i="2"/>
  <c r="K243" i="2"/>
  <c r="Q243" i="2" s="1"/>
  <c r="J243" i="2"/>
  <c r="P243" i="2" s="1"/>
  <c r="I243" i="2"/>
  <c r="O243" i="2" s="1"/>
  <c r="H243" i="2"/>
  <c r="N243" i="2" s="1"/>
  <c r="G243" i="2"/>
  <c r="K242" i="2"/>
  <c r="Q242" i="2" s="1"/>
  <c r="J242" i="2"/>
  <c r="P242" i="2" s="1"/>
  <c r="I242" i="2"/>
  <c r="O242" i="2" s="1"/>
  <c r="H242" i="2"/>
  <c r="N242" i="2" s="1"/>
  <c r="G242" i="2"/>
  <c r="K241" i="2"/>
  <c r="Q241" i="2" s="1"/>
  <c r="J241" i="2"/>
  <c r="P241" i="2" s="1"/>
  <c r="I241" i="2"/>
  <c r="O241" i="2" s="1"/>
  <c r="H241" i="2"/>
  <c r="N241" i="2" s="1"/>
  <c r="G241" i="2"/>
  <c r="K240" i="2"/>
  <c r="Q240" i="2" s="1"/>
  <c r="J240" i="2"/>
  <c r="P240" i="2" s="1"/>
  <c r="I240" i="2"/>
  <c r="O240" i="2" s="1"/>
  <c r="H240" i="2"/>
  <c r="N240" i="2" s="1"/>
  <c r="G240" i="2"/>
  <c r="K239" i="2"/>
  <c r="Q239" i="2" s="1"/>
  <c r="J239" i="2"/>
  <c r="P239" i="2" s="1"/>
  <c r="I239" i="2"/>
  <c r="O239" i="2" s="1"/>
  <c r="H239" i="2"/>
  <c r="N239" i="2" s="1"/>
  <c r="G239" i="2"/>
  <c r="K238" i="2"/>
  <c r="Q238" i="2" s="1"/>
  <c r="J238" i="2"/>
  <c r="P238" i="2" s="1"/>
  <c r="I238" i="2"/>
  <c r="O238" i="2" s="1"/>
  <c r="H238" i="2"/>
  <c r="N238" i="2" s="1"/>
  <c r="G238" i="2"/>
  <c r="K237" i="2"/>
  <c r="Q237" i="2" s="1"/>
  <c r="J237" i="2"/>
  <c r="P237" i="2" s="1"/>
  <c r="I237" i="2"/>
  <c r="O237" i="2" s="1"/>
  <c r="H237" i="2"/>
  <c r="N237" i="2" s="1"/>
  <c r="G237" i="2"/>
  <c r="K236" i="2"/>
  <c r="Q236" i="2" s="1"/>
  <c r="J236" i="2"/>
  <c r="P236" i="2" s="1"/>
  <c r="I236" i="2"/>
  <c r="O236" i="2" s="1"/>
  <c r="H236" i="2"/>
  <c r="N236" i="2" s="1"/>
  <c r="G236" i="2"/>
  <c r="K235" i="2"/>
  <c r="Q235" i="2" s="1"/>
  <c r="J235" i="2"/>
  <c r="P235" i="2" s="1"/>
  <c r="I235" i="2"/>
  <c r="O235" i="2" s="1"/>
  <c r="H235" i="2"/>
  <c r="N235" i="2" s="1"/>
  <c r="G235" i="2"/>
  <c r="K234" i="2"/>
  <c r="Q234" i="2" s="1"/>
  <c r="J234" i="2"/>
  <c r="P234" i="2" s="1"/>
  <c r="I234" i="2"/>
  <c r="O234" i="2" s="1"/>
  <c r="H234" i="2"/>
  <c r="N234" i="2" s="1"/>
  <c r="G234" i="2"/>
  <c r="K233" i="2"/>
  <c r="Q233" i="2" s="1"/>
  <c r="J233" i="2"/>
  <c r="P233" i="2" s="1"/>
  <c r="I233" i="2"/>
  <c r="O233" i="2" s="1"/>
  <c r="H233" i="2"/>
  <c r="N233" i="2" s="1"/>
  <c r="G233" i="2"/>
  <c r="K232" i="2"/>
  <c r="Q232" i="2" s="1"/>
  <c r="J232" i="2"/>
  <c r="P232" i="2" s="1"/>
  <c r="I232" i="2"/>
  <c r="O232" i="2" s="1"/>
  <c r="H232" i="2"/>
  <c r="N232" i="2" s="1"/>
  <c r="G232" i="2"/>
  <c r="K231" i="2"/>
  <c r="Q231" i="2" s="1"/>
  <c r="J231" i="2"/>
  <c r="P231" i="2" s="1"/>
  <c r="I231" i="2"/>
  <c r="O231" i="2" s="1"/>
  <c r="H231" i="2"/>
  <c r="N231" i="2" s="1"/>
  <c r="G231" i="2"/>
  <c r="K230" i="2"/>
  <c r="Q230" i="2" s="1"/>
  <c r="J230" i="2"/>
  <c r="P230" i="2" s="1"/>
  <c r="I230" i="2"/>
  <c r="O230" i="2" s="1"/>
  <c r="H230" i="2"/>
  <c r="N230" i="2" s="1"/>
  <c r="G230" i="2"/>
  <c r="K229" i="2"/>
  <c r="Q229" i="2" s="1"/>
  <c r="J229" i="2"/>
  <c r="P229" i="2" s="1"/>
  <c r="I229" i="2"/>
  <c r="O229" i="2" s="1"/>
  <c r="H229" i="2"/>
  <c r="N229" i="2" s="1"/>
  <c r="G229" i="2"/>
  <c r="K228" i="2"/>
  <c r="Q228" i="2" s="1"/>
  <c r="J228" i="2"/>
  <c r="P228" i="2" s="1"/>
  <c r="I228" i="2"/>
  <c r="O228" i="2" s="1"/>
  <c r="H228" i="2"/>
  <c r="N228" i="2" s="1"/>
  <c r="G228" i="2"/>
  <c r="K227" i="2"/>
  <c r="Q227" i="2" s="1"/>
  <c r="J227" i="2"/>
  <c r="P227" i="2" s="1"/>
  <c r="I227" i="2"/>
  <c r="O227" i="2" s="1"/>
  <c r="H227" i="2"/>
  <c r="N227" i="2" s="1"/>
  <c r="G227" i="2"/>
  <c r="K226" i="2"/>
  <c r="Q226" i="2" s="1"/>
  <c r="J226" i="2"/>
  <c r="P226" i="2" s="1"/>
  <c r="I226" i="2"/>
  <c r="O226" i="2" s="1"/>
  <c r="H226" i="2"/>
  <c r="N226" i="2" s="1"/>
  <c r="G226" i="2"/>
  <c r="K225" i="2"/>
  <c r="Q225" i="2" s="1"/>
  <c r="J225" i="2"/>
  <c r="P225" i="2" s="1"/>
  <c r="I225" i="2"/>
  <c r="O225" i="2" s="1"/>
  <c r="H225" i="2"/>
  <c r="N225" i="2" s="1"/>
  <c r="G225" i="2"/>
  <c r="K224" i="2"/>
  <c r="Q224" i="2" s="1"/>
  <c r="J224" i="2"/>
  <c r="P224" i="2" s="1"/>
  <c r="I224" i="2"/>
  <c r="O224" i="2" s="1"/>
  <c r="H224" i="2"/>
  <c r="N224" i="2" s="1"/>
  <c r="G224" i="2"/>
  <c r="K223" i="2"/>
  <c r="Q223" i="2" s="1"/>
  <c r="J223" i="2"/>
  <c r="P223" i="2" s="1"/>
  <c r="I223" i="2"/>
  <c r="O223" i="2" s="1"/>
  <c r="H223" i="2"/>
  <c r="N223" i="2" s="1"/>
  <c r="G223" i="2"/>
  <c r="K222" i="2"/>
  <c r="Q222" i="2" s="1"/>
  <c r="J222" i="2"/>
  <c r="P222" i="2" s="1"/>
  <c r="I222" i="2"/>
  <c r="O222" i="2" s="1"/>
  <c r="H222" i="2"/>
  <c r="N222" i="2" s="1"/>
  <c r="G222" i="2"/>
  <c r="K221" i="2"/>
  <c r="Q221" i="2" s="1"/>
  <c r="J221" i="2"/>
  <c r="P221" i="2" s="1"/>
  <c r="I221" i="2"/>
  <c r="O221" i="2" s="1"/>
  <c r="H221" i="2"/>
  <c r="N221" i="2" s="1"/>
  <c r="G221" i="2"/>
  <c r="K220" i="2"/>
  <c r="Q220" i="2" s="1"/>
  <c r="J220" i="2"/>
  <c r="P220" i="2" s="1"/>
  <c r="I220" i="2"/>
  <c r="O220" i="2" s="1"/>
  <c r="H220" i="2"/>
  <c r="N220" i="2" s="1"/>
  <c r="G220" i="2"/>
  <c r="K219" i="2"/>
  <c r="Q219" i="2" s="1"/>
  <c r="J219" i="2"/>
  <c r="P219" i="2" s="1"/>
  <c r="I219" i="2"/>
  <c r="O219" i="2" s="1"/>
  <c r="H219" i="2"/>
  <c r="N219" i="2" s="1"/>
  <c r="G219" i="2"/>
  <c r="K218" i="2"/>
  <c r="Q218" i="2" s="1"/>
  <c r="J218" i="2"/>
  <c r="P218" i="2" s="1"/>
  <c r="I218" i="2"/>
  <c r="O218" i="2" s="1"/>
  <c r="H218" i="2"/>
  <c r="N218" i="2" s="1"/>
  <c r="G218" i="2"/>
  <c r="K217" i="2"/>
  <c r="Q217" i="2" s="1"/>
  <c r="J217" i="2"/>
  <c r="P217" i="2" s="1"/>
  <c r="I217" i="2"/>
  <c r="O217" i="2" s="1"/>
  <c r="H217" i="2"/>
  <c r="N217" i="2" s="1"/>
  <c r="G217" i="2"/>
  <c r="K216" i="2"/>
  <c r="Q216" i="2" s="1"/>
  <c r="J216" i="2"/>
  <c r="P216" i="2" s="1"/>
  <c r="I216" i="2"/>
  <c r="O216" i="2" s="1"/>
  <c r="H216" i="2"/>
  <c r="N216" i="2" s="1"/>
  <c r="G216" i="2"/>
  <c r="K215" i="2"/>
  <c r="Q215" i="2" s="1"/>
  <c r="J215" i="2"/>
  <c r="P215" i="2" s="1"/>
  <c r="I215" i="2"/>
  <c r="O215" i="2" s="1"/>
  <c r="H215" i="2"/>
  <c r="N215" i="2" s="1"/>
  <c r="G215" i="2"/>
  <c r="K214" i="2"/>
  <c r="Q214" i="2" s="1"/>
  <c r="J214" i="2"/>
  <c r="P214" i="2" s="1"/>
  <c r="I214" i="2"/>
  <c r="O214" i="2" s="1"/>
  <c r="H214" i="2"/>
  <c r="N214" i="2" s="1"/>
  <c r="G214" i="2"/>
  <c r="K213" i="2"/>
  <c r="Q213" i="2" s="1"/>
  <c r="J213" i="2"/>
  <c r="P213" i="2" s="1"/>
  <c r="I213" i="2"/>
  <c r="O213" i="2" s="1"/>
  <c r="H213" i="2"/>
  <c r="N213" i="2" s="1"/>
  <c r="G213" i="2"/>
  <c r="K212" i="2"/>
  <c r="Q212" i="2" s="1"/>
  <c r="J212" i="2"/>
  <c r="P212" i="2" s="1"/>
  <c r="I212" i="2"/>
  <c r="O212" i="2" s="1"/>
  <c r="H212" i="2"/>
  <c r="N212" i="2" s="1"/>
  <c r="G212" i="2"/>
  <c r="K211" i="2"/>
  <c r="Q211" i="2" s="1"/>
  <c r="J211" i="2"/>
  <c r="P211" i="2" s="1"/>
  <c r="I211" i="2"/>
  <c r="O211" i="2" s="1"/>
  <c r="H211" i="2"/>
  <c r="N211" i="2" s="1"/>
  <c r="G211" i="2"/>
  <c r="K210" i="2"/>
  <c r="Q210" i="2" s="1"/>
  <c r="J210" i="2"/>
  <c r="P210" i="2" s="1"/>
  <c r="I210" i="2"/>
  <c r="O210" i="2" s="1"/>
  <c r="H210" i="2"/>
  <c r="N210" i="2" s="1"/>
  <c r="G210" i="2"/>
  <c r="K209" i="2"/>
  <c r="Q209" i="2" s="1"/>
  <c r="J209" i="2"/>
  <c r="P209" i="2" s="1"/>
  <c r="I209" i="2"/>
  <c r="O209" i="2" s="1"/>
  <c r="H209" i="2"/>
  <c r="N209" i="2" s="1"/>
  <c r="G209" i="2"/>
  <c r="K208" i="2"/>
  <c r="Q208" i="2" s="1"/>
  <c r="J208" i="2"/>
  <c r="P208" i="2" s="1"/>
  <c r="I208" i="2"/>
  <c r="O208" i="2" s="1"/>
  <c r="H208" i="2"/>
  <c r="N208" i="2" s="1"/>
  <c r="G208" i="2"/>
  <c r="K207" i="2"/>
  <c r="Q207" i="2" s="1"/>
  <c r="J207" i="2"/>
  <c r="P207" i="2" s="1"/>
  <c r="I207" i="2"/>
  <c r="O207" i="2" s="1"/>
  <c r="H207" i="2"/>
  <c r="N207" i="2" s="1"/>
  <c r="G207" i="2"/>
  <c r="K206" i="2"/>
  <c r="Q206" i="2" s="1"/>
  <c r="J206" i="2"/>
  <c r="P206" i="2" s="1"/>
  <c r="I206" i="2"/>
  <c r="O206" i="2" s="1"/>
  <c r="H206" i="2"/>
  <c r="N206" i="2" s="1"/>
  <c r="G206" i="2"/>
  <c r="K205" i="2"/>
  <c r="Q205" i="2" s="1"/>
  <c r="J205" i="2"/>
  <c r="P205" i="2" s="1"/>
  <c r="I205" i="2"/>
  <c r="O205" i="2" s="1"/>
  <c r="H205" i="2"/>
  <c r="N205" i="2" s="1"/>
  <c r="G205" i="2"/>
  <c r="K204" i="2"/>
  <c r="Q204" i="2" s="1"/>
  <c r="J204" i="2"/>
  <c r="P204" i="2" s="1"/>
  <c r="I204" i="2"/>
  <c r="O204" i="2" s="1"/>
  <c r="H204" i="2"/>
  <c r="N204" i="2" s="1"/>
  <c r="G204" i="2"/>
  <c r="K203" i="2"/>
  <c r="Q203" i="2" s="1"/>
  <c r="J203" i="2"/>
  <c r="P203" i="2" s="1"/>
  <c r="I203" i="2"/>
  <c r="O203" i="2" s="1"/>
  <c r="H203" i="2"/>
  <c r="N203" i="2" s="1"/>
  <c r="G203" i="2"/>
  <c r="K202" i="2"/>
  <c r="Q202" i="2" s="1"/>
  <c r="J202" i="2"/>
  <c r="P202" i="2" s="1"/>
  <c r="I202" i="2"/>
  <c r="O202" i="2" s="1"/>
  <c r="H202" i="2"/>
  <c r="N202" i="2" s="1"/>
  <c r="G202" i="2"/>
  <c r="K201" i="2"/>
  <c r="Q201" i="2" s="1"/>
  <c r="J201" i="2"/>
  <c r="P201" i="2" s="1"/>
  <c r="I201" i="2"/>
  <c r="O201" i="2" s="1"/>
  <c r="H201" i="2"/>
  <c r="N201" i="2" s="1"/>
  <c r="G201" i="2"/>
  <c r="K200" i="2"/>
  <c r="Q200" i="2" s="1"/>
  <c r="J200" i="2"/>
  <c r="P200" i="2" s="1"/>
  <c r="I200" i="2"/>
  <c r="O200" i="2" s="1"/>
  <c r="H200" i="2"/>
  <c r="N200" i="2" s="1"/>
  <c r="G200" i="2"/>
  <c r="K199" i="2"/>
  <c r="Q199" i="2" s="1"/>
  <c r="J199" i="2"/>
  <c r="P199" i="2" s="1"/>
  <c r="I199" i="2"/>
  <c r="O199" i="2" s="1"/>
  <c r="H199" i="2"/>
  <c r="N199" i="2" s="1"/>
  <c r="G199" i="2"/>
  <c r="K198" i="2"/>
  <c r="Q198" i="2" s="1"/>
  <c r="J198" i="2"/>
  <c r="P198" i="2" s="1"/>
  <c r="I198" i="2"/>
  <c r="O198" i="2" s="1"/>
  <c r="H198" i="2"/>
  <c r="N198" i="2" s="1"/>
  <c r="G198" i="2"/>
  <c r="K197" i="2"/>
  <c r="Q197" i="2" s="1"/>
  <c r="J197" i="2"/>
  <c r="P197" i="2" s="1"/>
  <c r="I197" i="2"/>
  <c r="O197" i="2" s="1"/>
  <c r="H197" i="2"/>
  <c r="N197" i="2" s="1"/>
  <c r="G197" i="2"/>
  <c r="K196" i="2"/>
  <c r="Q196" i="2" s="1"/>
  <c r="J196" i="2"/>
  <c r="P196" i="2" s="1"/>
  <c r="I196" i="2"/>
  <c r="O196" i="2" s="1"/>
  <c r="H196" i="2"/>
  <c r="N196" i="2" s="1"/>
  <c r="G196" i="2"/>
  <c r="K195" i="2"/>
  <c r="Q195" i="2" s="1"/>
  <c r="J195" i="2"/>
  <c r="P195" i="2" s="1"/>
  <c r="I195" i="2"/>
  <c r="O195" i="2" s="1"/>
  <c r="H195" i="2"/>
  <c r="N195" i="2" s="1"/>
  <c r="G195" i="2"/>
  <c r="K194" i="2"/>
  <c r="Q194" i="2" s="1"/>
  <c r="J194" i="2"/>
  <c r="P194" i="2" s="1"/>
  <c r="I194" i="2"/>
  <c r="O194" i="2" s="1"/>
  <c r="H194" i="2"/>
  <c r="N194" i="2" s="1"/>
  <c r="G194" i="2"/>
  <c r="K193" i="2"/>
  <c r="Q193" i="2" s="1"/>
  <c r="J193" i="2"/>
  <c r="P193" i="2" s="1"/>
  <c r="I193" i="2"/>
  <c r="O193" i="2" s="1"/>
  <c r="H193" i="2"/>
  <c r="N193" i="2" s="1"/>
  <c r="G193" i="2"/>
  <c r="O192" i="2"/>
  <c r="K192" i="2"/>
  <c r="Q192" i="2" s="1"/>
  <c r="J192" i="2"/>
  <c r="P192" i="2" s="1"/>
  <c r="I192" i="2"/>
  <c r="H192" i="2"/>
  <c r="N192" i="2" s="1"/>
  <c r="G192" i="2"/>
  <c r="K191" i="2"/>
  <c r="Q191" i="2" s="1"/>
  <c r="J191" i="2"/>
  <c r="P191" i="2" s="1"/>
  <c r="I191" i="2"/>
  <c r="O191" i="2" s="1"/>
  <c r="H191" i="2"/>
  <c r="N191" i="2" s="1"/>
  <c r="G191" i="2"/>
  <c r="Q190" i="2"/>
  <c r="K190" i="2"/>
  <c r="J190" i="2"/>
  <c r="P190" i="2" s="1"/>
  <c r="I190" i="2"/>
  <c r="O190" i="2" s="1"/>
  <c r="H190" i="2"/>
  <c r="N190" i="2" s="1"/>
  <c r="G190" i="2"/>
  <c r="K189" i="2"/>
  <c r="Q189" i="2" s="1"/>
  <c r="J189" i="2"/>
  <c r="P189" i="2" s="1"/>
  <c r="I189" i="2"/>
  <c r="O189" i="2" s="1"/>
  <c r="H189" i="2"/>
  <c r="N189" i="2" s="1"/>
  <c r="G189" i="2"/>
  <c r="O188" i="2"/>
  <c r="K188" i="2"/>
  <c r="Q188" i="2" s="1"/>
  <c r="J188" i="2"/>
  <c r="P188" i="2" s="1"/>
  <c r="I188" i="2"/>
  <c r="H188" i="2"/>
  <c r="N188" i="2" s="1"/>
  <c r="G188" i="2"/>
  <c r="K187" i="2"/>
  <c r="Q187" i="2" s="1"/>
  <c r="J187" i="2"/>
  <c r="P187" i="2" s="1"/>
  <c r="I187" i="2"/>
  <c r="O187" i="2" s="1"/>
  <c r="H187" i="2"/>
  <c r="N187" i="2" s="1"/>
  <c r="G187" i="2"/>
  <c r="Q186" i="2"/>
  <c r="K186" i="2"/>
  <c r="J186" i="2"/>
  <c r="P186" i="2" s="1"/>
  <c r="I186" i="2"/>
  <c r="O186" i="2" s="1"/>
  <c r="H186" i="2"/>
  <c r="N186" i="2" s="1"/>
  <c r="G186" i="2"/>
  <c r="K185" i="2"/>
  <c r="Q185" i="2" s="1"/>
  <c r="J185" i="2"/>
  <c r="P185" i="2" s="1"/>
  <c r="I185" i="2"/>
  <c r="O185" i="2" s="1"/>
  <c r="H185" i="2"/>
  <c r="N185" i="2" s="1"/>
  <c r="G185" i="2"/>
  <c r="O184" i="2"/>
  <c r="K184" i="2"/>
  <c r="Q184" i="2" s="1"/>
  <c r="J184" i="2"/>
  <c r="P184" i="2" s="1"/>
  <c r="I184" i="2"/>
  <c r="H184" i="2"/>
  <c r="N184" i="2" s="1"/>
  <c r="G184" i="2"/>
  <c r="K183" i="2"/>
  <c r="Q183" i="2" s="1"/>
  <c r="J183" i="2"/>
  <c r="P183" i="2" s="1"/>
  <c r="I183" i="2"/>
  <c r="O183" i="2" s="1"/>
  <c r="H183" i="2"/>
  <c r="N183" i="2" s="1"/>
  <c r="G183" i="2"/>
  <c r="Q182" i="2"/>
  <c r="K182" i="2"/>
  <c r="J182" i="2"/>
  <c r="P182" i="2" s="1"/>
  <c r="I182" i="2"/>
  <c r="O182" i="2" s="1"/>
  <c r="H182" i="2"/>
  <c r="N182" i="2" s="1"/>
  <c r="G182" i="2"/>
  <c r="K181" i="2"/>
  <c r="Q181" i="2" s="1"/>
  <c r="J181" i="2"/>
  <c r="P181" i="2" s="1"/>
  <c r="I181" i="2"/>
  <c r="O181" i="2" s="1"/>
  <c r="H181" i="2"/>
  <c r="N181" i="2" s="1"/>
  <c r="G181" i="2"/>
  <c r="O180" i="2"/>
  <c r="K180" i="2"/>
  <c r="Q180" i="2" s="1"/>
  <c r="J180" i="2"/>
  <c r="P180" i="2" s="1"/>
  <c r="I180" i="2"/>
  <c r="H180" i="2"/>
  <c r="N180" i="2" s="1"/>
  <c r="G180" i="2"/>
  <c r="K179" i="2"/>
  <c r="Q179" i="2" s="1"/>
  <c r="J179" i="2"/>
  <c r="P179" i="2" s="1"/>
  <c r="I179" i="2"/>
  <c r="O179" i="2" s="1"/>
  <c r="H179" i="2"/>
  <c r="N179" i="2" s="1"/>
  <c r="G179" i="2"/>
  <c r="Q178" i="2"/>
  <c r="K178" i="2"/>
  <c r="J178" i="2"/>
  <c r="P178" i="2" s="1"/>
  <c r="I178" i="2"/>
  <c r="O178" i="2" s="1"/>
  <c r="H178" i="2"/>
  <c r="N178" i="2" s="1"/>
  <c r="G178" i="2"/>
  <c r="K177" i="2"/>
  <c r="Q177" i="2" s="1"/>
  <c r="J177" i="2"/>
  <c r="P177" i="2" s="1"/>
  <c r="I177" i="2"/>
  <c r="O177" i="2" s="1"/>
  <c r="H177" i="2"/>
  <c r="N177" i="2" s="1"/>
  <c r="G177" i="2"/>
  <c r="O176" i="2"/>
  <c r="K176" i="2"/>
  <c r="Q176" i="2" s="1"/>
  <c r="J176" i="2"/>
  <c r="P176" i="2" s="1"/>
  <c r="I176" i="2"/>
  <c r="H176" i="2"/>
  <c r="N176" i="2" s="1"/>
  <c r="G176" i="2"/>
  <c r="K175" i="2"/>
  <c r="Q175" i="2" s="1"/>
  <c r="J175" i="2"/>
  <c r="P175" i="2" s="1"/>
  <c r="I175" i="2"/>
  <c r="O175" i="2" s="1"/>
  <c r="H175" i="2"/>
  <c r="N175" i="2" s="1"/>
  <c r="G175" i="2"/>
  <c r="Q174" i="2"/>
  <c r="K174" i="2"/>
  <c r="J174" i="2"/>
  <c r="P174" i="2" s="1"/>
  <c r="I174" i="2"/>
  <c r="O174" i="2" s="1"/>
  <c r="H174" i="2"/>
  <c r="N174" i="2" s="1"/>
  <c r="G174" i="2"/>
  <c r="K173" i="2"/>
  <c r="Q173" i="2" s="1"/>
  <c r="J173" i="2"/>
  <c r="P173" i="2" s="1"/>
  <c r="I173" i="2"/>
  <c r="O173" i="2" s="1"/>
  <c r="H173" i="2"/>
  <c r="N173" i="2" s="1"/>
  <c r="G173" i="2"/>
  <c r="O172" i="2"/>
  <c r="K172" i="2"/>
  <c r="Q172" i="2" s="1"/>
  <c r="J172" i="2"/>
  <c r="P172" i="2" s="1"/>
  <c r="I172" i="2"/>
  <c r="H172" i="2"/>
  <c r="N172" i="2" s="1"/>
  <c r="G172" i="2"/>
  <c r="K171" i="2"/>
  <c r="Q171" i="2" s="1"/>
  <c r="J171" i="2"/>
  <c r="P171" i="2" s="1"/>
  <c r="I171" i="2"/>
  <c r="O171" i="2" s="1"/>
  <c r="H171" i="2"/>
  <c r="N171" i="2" s="1"/>
  <c r="G171" i="2"/>
  <c r="Q170" i="2"/>
  <c r="K170" i="2"/>
  <c r="J170" i="2"/>
  <c r="P170" i="2" s="1"/>
  <c r="I170" i="2"/>
  <c r="O170" i="2" s="1"/>
  <c r="H170" i="2"/>
  <c r="N170" i="2" s="1"/>
  <c r="G170" i="2"/>
  <c r="K169" i="2"/>
  <c r="Q169" i="2" s="1"/>
  <c r="J169" i="2"/>
  <c r="P169" i="2" s="1"/>
  <c r="I169" i="2"/>
  <c r="O169" i="2" s="1"/>
  <c r="H169" i="2"/>
  <c r="N169" i="2" s="1"/>
  <c r="G169" i="2"/>
  <c r="O168" i="2"/>
  <c r="K168" i="2"/>
  <c r="Q168" i="2" s="1"/>
  <c r="J168" i="2"/>
  <c r="P168" i="2" s="1"/>
  <c r="I168" i="2"/>
  <c r="H168" i="2"/>
  <c r="N168" i="2" s="1"/>
  <c r="G168" i="2"/>
  <c r="K167" i="2"/>
  <c r="Q167" i="2" s="1"/>
  <c r="J167" i="2"/>
  <c r="P167" i="2" s="1"/>
  <c r="I167" i="2"/>
  <c r="O167" i="2" s="1"/>
  <c r="H167" i="2"/>
  <c r="N167" i="2" s="1"/>
  <c r="G167" i="2"/>
  <c r="Q166" i="2"/>
  <c r="K166" i="2"/>
  <c r="J166" i="2"/>
  <c r="P166" i="2" s="1"/>
  <c r="I166" i="2"/>
  <c r="O166" i="2" s="1"/>
  <c r="H166" i="2"/>
  <c r="N166" i="2" s="1"/>
  <c r="G166" i="2"/>
  <c r="K165" i="2"/>
  <c r="Q165" i="2" s="1"/>
  <c r="J165" i="2"/>
  <c r="P165" i="2" s="1"/>
  <c r="I165" i="2"/>
  <c r="O165" i="2" s="1"/>
  <c r="H165" i="2"/>
  <c r="N165" i="2" s="1"/>
  <c r="G165" i="2"/>
  <c r="O164" i="2"/>
  <c r="K164" i="2"/>
  <c r="Q164" i="2" s="1"/>
  <c r="J164" i="2"/>
  <c r="P164" i="2" s="1"/>
  <c r="I164" i="2"/>
  <c r="H164" i="2"/>
  <c r="N164" i="2" s="1"/>
  <c r="G164" i="2"/>
  <c r="K163" i="2"/>
  <c r="Q163" i="2" s="1"/>
  <c r="J163" i="2"/>
  <c r="P163" i="2" s="1"/>
  <c r="I163" i="2"/>
  <c r="O163" i="2" s="1"/>
  <c r="H163" i="2"/>
  <c r="N163" i="2" s="1"/>
  <c r="G163" i="2"/>
  <c r="Q162" i="2"/>
  <c r="K162" i="2"/>
  <c r="J162" i="2"/>
  <c r="P162" i="2" s="1"/>
  <c r="I162" i="2"/>
  <c r="O162" i="2" s="1"/>
  <c r="H162" i="2"/>
  <c r="N162" i="2" s="1"/>
  <c r="G162" i="2"/>
  <c r="K161" i="2"/>
  <c r="Q161" i="2" s="1"/>
  <c r="J161" i="2"/>
  <c r="P161" i="2" s="1"/>
  <c r="I161" i="2"/>
  <c r="O161" i="2" s="1"/>
  <c r="H161" i="2"/>
  <c r="N161" i="2" s="1"/>
  <c r="G161" i="2"/>
  <c r="O160" i="2"/>
  <c r="K160" i="2"/>
  <c r="Q160" i="2" s="1"/>
  <c r="J160" i="2"/>
  <c r="P160" i="2" s="1"/>
  <c r="I160" i="2"/>
  <c r="H160" i="2"/>
  <c r="N160" i="2" s="1"/>
  <c r="G160" i="2"/>
  <c r="K159" i="2"/>
  <c r="Q159" i="2" s="1"/>
  <c r="J159" i="2"/>
  <c r="P159" i="2" s="1"/>
  <c r="I159" i="2"/>
  <c r="O159" i="2" s="1"/>
  <c r="H159" i="2"/>
  <c r="N159" i="2" s="1"/>
  <c r="G159" i="2"/>
  <c r="Q158" i="2"/>
  <c r="K158" i="2"/>
  <c r="J158" i="2"/>
  <c r="P158" i="2" s="1"/>
  <c r="I158" i="2"/>
  <c r="O158" i="2" s="1"/>
  <c r="H158" i="2"/>
  <c r="N158" i="2" s="1"/>
  <c r="G158" i="2"/>
  <c r="K157" i="2"/>
  <c r="Q157" i="2" s="1"/>
  <c r="J157" i="2"/>
  <c r="P157" i="2" s="1"/>
  <c r="I157" i="2"/>
  <c r="O157" i="2" s="1"/>
  <c r="H157" i="2"/>
  <c r="N157" i="2" s="1"/>
  <c r="G157" i="2"/>
  <c r="O156" i="2"/>
  <c r="K156" i="2"/>
  <c r="Q156" i="2" s="1"/>
  <c r="J156" i="2"/>
  <c r="P156" i="2" s="1"/>
  <c r="I156" i="2"/>
  <c r="H156" i="2"/>
  <c r="N156" i="2" s="1"/>
  <c r="G156" i="2"/>
  <c r="K155" i="2"/>
  <c r="Q155" i="2" s="1"/>
  <c r="J155" i="2"/>
  <c r="P155" i="2" s="1"/>
  <c r="I155" i="2"/>
  <c r="O155" i="2" s="1"/>
  <c r="H155" i="2"/>
  <c r="N155" i="2" s="1"/>
  <c r="G155" i="2"/>
  <c r="Q154" i="2"/>
  <c r="K154" i="2"/>
  <c r="J154" i="2"/>
  <c r="P154" i="2" s="1"/>
  <c r="I154" i="2"/>
  <c r="O154" i="2" s="1"/>
  <c r="H154" i="2"/>
  <c r="N154" i="2" s="1"/>
  <c r="G154" i="2"/>
  <c r="K153" i="2"/>
  <c r="Q153" i="2" s="1"/>
  <c r="J153" i="2"/>
  <c r="P153" i="2" s="1"/>
  <c r="I153" i="2"/>
  <c r="O153" i="2" s="1"/>
  <c r="H153" i="2"/>
  <c r="N153" i="2" s="1"/>
  <c r="G153" i="2"/>
  <c r="K152" i="2"/>
  <c r="Q152" i="2" s="1"/>
  <c r="J152" i="2"/>
  <c r="P152" i="2" s="1"/>
  <c r="I152" i="2"/>
  <c r="O152" i="2" s="1"/>
  <c r="H152" i="2"/>
  <c r="N152" i="2" s="1"/>
  <c r="G152" i="2"/>
  <c r="Q151" i="2"/>
  <c r="K151" i="2"/>
  <c r="J151" i="2"/>
  <c r="P151" i="2" s="1"/>
  <c r="I151" i="2"/>
  <c r="O151" i="2" s="1"/>
  <c r="H151" i="2"/>
  <c r="N151" i="2" s="1"/>
  <c r="G151" i="2"/>
  <c r="K150" i="2"/>
  <c r="Q150" i="2" s="1"/>
  <c r="J150" i="2"/>
  <c r="P150" i="2" s="1"/>
  <c r="I150" i="2"/>
  <c r="O150" i="2" s="1"/>
  <c r="H150" i="2"/>
  <c r="N150" i="2" s="1"/>
  <c r="G150" i="2"/>
  <c r="O149" i="2"/>
  <c r="K149" i="2"/>
  <c r="Q149" i="2" s="1"/>
  <c r="J149" i="2"/>
  <c r="P149" i="2" s="1"/>
  <c r="I149" i="2"/>
  <c r="H149" i="2"/>
  <c r="N149" i="2" s="1"/>
  <c r="G149" i="2"/>
  <c r="K148" i="2"/>
  <c r="Q148" i="2" s="1"/>
  <c r="J148" i="2"/>
  <c r="P148" i="2" s="1"/>
  <c r="I148" i="2"/>
  <c r="O148" i="2" s="1"/>
  <c r="H148" i="2"/>
  <c r="N148" i="2" s="1"/>
  <c r="G148" i="2"/>
  <c r="Q147" i="2"/>
  <c r="K147" i="2"/>
  <c r="J147" i="2"/>
  <c r="P147" i="2" s="1"/>
  <c r="I147" i="2"/>
  <c r="O147" i="2" s="1"/>
  <c r="H147" i="2"/>
  <c r="N147" i="2" s="1"/>
  <c r="G147" i="2"/>
  <c r="K146" i="2"/>
  <c r="Q146" i="2" s="1"/>
  <c r="J146" i="2"/>
  <c r="P146" i="2" s="1"/>
  <c r="I146" i="2"/>
  <c r="O146" i="2" s="1"/>
  <c r="H146" i="2"/>
  <c r="N146" i="2" s="1"/>
  <c r="G146" i="2"/>
  <c r="O145" i="2"/>
  <c r="K145" i="2"/>
  <c r="Q145" i="2" s="1"/>
  <c r="J145" i="2"/>
  <c r="P145" i="2" s="1"/>
  <c r="I145" i="2"/>
  <c r="H145" i="2"/>
  <c r="N145" i="2" s="1"/>
  <c r="G145" i="2"/>
  <c r="K144" i="2"/>
  <c r="Q144" i="2" s="1"/>
  <c r="J144" i="2"/>
  <c r="P144" i="2" s="1"/>
  <c r="I144" i="2"/>
  <c r="O144" i="2" s="1"/>
  <c r="H144" i="2"/>
  <c r="N144" i="2" s="1"/>
  <c r="G144" i="2"/>
  <c r="Q143" i="2"/>
  <c r="K143" i="2"/>
  <c r="J143" i="2"/>
  <c r="P143" i="2" s="1"/>
  <c r="I143" i="2"/>
  <c r="O143" i="2" s="1"/>
  <c r="H143" i="2"/>
  <c r="N143" i="2" s="1"/>
  <c r="G143" i="2"/>
  <c r="K142" i="2"/>
  <c r="Q142" i="2" s="1"/>
  <c r="J142" i="2"/>
  <c r="P142" i="2" s="1"/>
  <c r="I142" i="2"/>
  <c r="O142" i="2" s="1"/>
  <c r="H142" i="2"/>
  <c r="N142" i="2" s="1"/>
  <c r="G142" i="2"/>
  <c r="O141" i="2"/>
  <c r="K141" i="2"/>
  <c r="Q141" i="2" s="1"/>
  <c r="J141" i="2"/>
  <c r="P141" i="2" s="1"/>
  <c r="I141" i="2"/>
  <c r="H141" i="2"/>
  <c r="N141" i="2" s="1"/>
  <c r="G141" i="2"/>
  <c r="K140" i="2"/>
  <c r="Q140" i="2" s="1"/>
  <c r="J140" i="2"/>
  <c r="P140" i="2" s="1"/>
  <c r="I140" i="2"/>
  <c r="O140" i="2" s="1"/>
  <c r="H140" i="2"/>
  <c r="N140" i="2" s="1"/>
  <c r="G140" i="2"/>
  <c r="Q139" i="2"/>
  <c r="K139" i="2"/>
  <c r="J139" i="2"/>
  <c r="P139" i="2" s="1"/>
  <c r="I139" i="2"/>
  <c r="O139" i="2" s="1"/>
  <c r="H139" i="2"/>
  <c r="N139" i="2" s="1"/>
  <c r="G139" i="2"/>
  <c r="K138" i="2"/>
  <c r="Q138" i="2" s="1"/>
  <c r="J138" i="2"/>
  <c r="P138" i="2" s="1"/>
  <c r="I138" i="2"/>
  <c r="O138" i="2" s="1"/>
  <c r="H138" i="2"/>
  <c r="N138" i="2" s="1"/>
  <c r="G138" i="2"/>
  <c r="O137" i="2"/>
  <c r="K137" i="2"/>
  <c r="Q137" i="2" s="1"/>
  <c r="J137" i="2"/>
  <c r="P137" i="2" s="1"/>
  <c r="I137" i="2"/>
  <c r="H137" i="2"/>
  <c r="N137" i="2" s="1"/>
  <c r="G137" i="2"/>
  <c r="K136" i="2"/>
  <c r="Q136" i="2" s="1"/>
  <c r="J136" i="2"/>
  <c r="P136" i="2" s="1"/>
  <c r="I136" i="2"/>
  <c r="O136" i="2" s="1"/>
  <c r="H136" i="2"/>
  <c r="N136" i="2" s="1"/>
  <c r="G136" i="2"/>
  <c r="Q135" i="2"/>
  <c r="K135" i="2"/>
  <c r="J135" i="2"/>
  <c r="P135" i="2" s="1"/>
  <c r="I135" i="2"/>
  <c r="O135" i="2" s="1"/>
  <c r="H135" i="2"/>
  <c r="N135" i="2" s="1"/>
  <c r="G135" i="2"/>
  <c r="K134" i="2"/>
  <c r="Q134" i="2" s="1"/>
  <c r="J134" i="2"/>
  <c r="P134" i="2" s="1"/>
  <c r="I134" i="2"/>
  <c r="O134" i="2" s="1"/>
  <c r="H134" i="2"/>
  <c r="N134" i="2" s="1"/>
  <c r="G134" i="2"/>
  <c r="O133" i="2"/>
  <c r="K133" i="2"/>
  <c r="Q133" i="2" s="1"/>
  <c r="J133" i="2"/>
  <c r="P133" i="2" s="1"/>
  <c r="I133" i="2"/>
  <c r="H133" i="2"/>
  <c r="N133" i="2" s="1"/>
  <c r="G133" i="2"/>
  <c r="K132" i="2"/>
  <c r="Q132" i="2" s="1"/>
  <c r="J132" i="2"/>
  <c r="P132" i="2" s="1"/>
  <c r="I132" i="2"/>
  <c r="O132" i="2" s="1"/>
  <c r="H132" i="2"/>
  <c r="N132" i="2" s="1"/>
  <c r="G132" i="2"/>
  <c r="Q131" i="2"/>
  <c r="K131" i="2"/>
  <c r="J131" i="2"/>
  <c r="P131" i="2" s="1"/>
  <c r="I131" i="2"/>
  <c r="O131" i="2" s="1"/>
  <c r="H131" i="2"/>
  <c r="N131" i="2" s="1"/>
  <c r="G131" i="2"/>
  <c r="K130" i="2"/>
  <c r="Q130" i="2" s="1"/>
  <c r="J130" i="2"/>
  <c r="P130" i="2" s="1"/>
  <c r="I130" i="2"/>
  <c r="O130" i="2" s="1"/>
  <c r="H130" i="2"/>
  <c r="N130" i="2" s="1"/>
  <c r="G130" i="2"/>
  <c r="O129" i="2"/>
  <c r="K129" i="2"/>
  <c r="Q129" i="2" s="1"/>
  <c r="J129" i="2"/>
  <c r="P129" i="2" s="1"/>
  <c r="I129" i="2"/>
  <c r="H129" i="2"/>
  <c r="N129" i="2" s="1"/>
  <c r="G129" i="2"/>
  <c r="K128" i="2"/>
  <c r="Q128" i="2" s="1"/>
  <c r="J128" i="2"/>
  <c r="P128" i="2" s="1"/>
  <c r="I128" i="2"/>
  <c r="O128" i="2" s="1"/>
  <c r="H128" i="2"/>
  <c r="N128" i="2" s="1"/>
  <c r="G128" i="2"/>
  <c r="Q127" i="2"/>
  <c r="K127" i="2"/>
  <c r="J127" i="2"/>
  <c r="P127" i="2" s="1"/>
  <c r="I127" i="2"/>
  <c r="O127" i="2" s="1"/>
  <c r="H127" i="2"/>
  <c r="N127" i="2" s="1"/>
  <c r="G127" i="2"/>
  <c r="K126" i="2"/>
  <c r="Q126" i="2" s="1"/>
  <c r="J126" i="2"/>
  <c r="P126" i="2" s="1"/>
  <c r="I126" i="2"/>
  <c r="O126" i="2" s="1"/>
  <c r="H126" i="2"/>
  <c r="N126" i="2" s="1"/>
  <c r="G126" i="2"/>
  <c r="O125" i="2"/>
  <c r="K125" i="2"/>
  <c r="Q125" i="2" s="1"/>
  <c r="J125" i="2"/>
  <c r="P125" i="2" s="1"/>
  <c r="I125" i="2"/>
  <c r="H125" i="2"/>
  <c r="N125" i="2" s="1"/>
  <c r="G125" i="2"/>
  <c r="K124" i="2"/>
  <c r="Q124" i="2" s="1"/>
  <c r="J124" i="2"/>
  <c r="P124" i="2" s="1"/>
  <c r="I124" i="2"/>
  <c r="O124" i="2" s="1"/>
  <c r="H124" i="2"/>
  <c r="N124" i="2" s="1"/>
  <c r="G124" i="2"/>
  <c r="Q123" i="2"/>
  <c r="K123" i="2"/>
  <c r="J123" i="2"/>
  <c r="P123" i="2" s="1"/>
  <c r="I123" i="2"/>
  <c r="O123" i="2" s="1"/>
  <c r="H123" i="2"/>
  <c r="N123" i="2" s="1"/>
  <c r="G123" i="2"/>
  <c r="K122" i="2"/>
  <c r="Q122" i="2" s="1"/>
  <c r="J122" i="2"/>
  <c r="P122" i="2" s="1"/>
  <c r="I122" i="2"/>
  <c r="O122" i="2" s="1"/>
  <c r="H122" i="2"/>
  <c r="N122" i="2" s="1"/>
  <c r="G122" i="2"/>
  <c r="O121" i="2"/>
  <c r="K121" i="2"/>
  <c r="Q121" i="2" s="1"/>
  <c r="J121" i="2"/>
  <c r="P121" i="2" s="1"/>
  <c r="I121" i="2"/>
  <c r="H121" i="2"/>
  <c r="N121" i="2" s="1"/>
  <c r="G121" i="2"/>
  <c r="K120" i="2"/>
  <c r="Q120" i="2" s="1"/>
  <c r="J120" i="2"/>
  <c r="P120" i="2" s="1"/>
  <c r="I120" i="2"/>
  <c r="O120" i="2" s="1"/>
  <c r="H120" i="2"/>
  <c r="N120" i="2" s="1"/>
  <c r="G120" i="2"/>
  <c r="Q119" i="2"/>
  <c r="K119" i="2"/>
  <c r="J119" i="2"/>
  <c r="P119" i="2" s="1"/>
  <c r="I119" i="2"/>
  <c r="O119" i="2" s="1"/>
  <c r="H119" i="2"/>
  <c r="N119" i="2" s="1"/>
  <c r="G119" i="2"/>
  <c r="K118" i="2"/>
  <c r="Q118" i="2" s="1"/>
  <c r="J118" i="2"/>
  <c r="P118" i="2" s="1"/>
  <c r="I118" i="2"/>
  <c r="O118" i="2" s="1"/>
  <c r="H118" i="2"/>
  <c r="N118" i="2" s="1"/>
  <c r="G118" i="2"/>
  <c r="O117" i="2"/>
  <c r="K117" i="2"/>
  <c r="Q117" i="2" s="1"/>
  <c r="J117" i="2"/>
  <c r="P117" i="2" s="1"/>
  <c r="I117" i="2"/>
  <c r="H117" i="2"/>
  <c r="N117" i="2" s="1"/>
  <c r="G117" i="2"/>
  <c r="K116" i="2"/>
  <c r="Q116" i="2" s="1"/>
  <c r="J116" i="2"/>
  <c r="P116" i="2" s="1"/>
  <c r="I116" i="2"/>
  <c r="O116" i="2" s="1"/>
  <c r="H116" i="2"/>
  <c r="N116" i="2" s="1"/>
  <c r="G116" i="2"/>
  <c r="Q115" i="2"/>
  <c r="K115" i="2"/>
  <c r="J115" i="2"/>
  <c r="P115" i="2" s="1"/>
  <c r="I115" i="2"/>
  <c r="O115" i="2" s="1"/>
  <c r="H115" i="2"/>
  <c r="N115" i="2" s="1"/>
  <c r="G115" i="2"/>
  <c r="K114" i="2"/>
  <c r="Q114" i="2" s="1"/>
  <c r="J114" i="2"/>
  <c r="P114" i="2" s="1"/>
  <c r="I114" i="2"/>
  <c r="O114" i="2" s="1"/>
  <c r="H114" i="2"/>
  <c r="N114" i="2" s="1"/>
  <c r="G114" i="2"/>
  <c r="O113" i="2"/>
  <c r="K113" i="2"/>
  <c r="Q113" i="2" s="1"/>
  <c r="J113" i="2"/>
  <c r="P113" i="2" s="1"/>
  <c r="I113" i="2"/>
  <c r="H113" i="2"/>
  <c r="N113" i="2" s="1"/>
  <c r="G113" i="2"/>
  <c r="K112" i="2"/>
  <c r="Q112" i="2" s="1"/>
  <c r="J112" i="2"/>
  <c r="P112" i="2" s="1"/>
  <c r="I112" i="2"/>
  <c r="O112" i="2" s="1"/>
  <c r="H112" i="2"/>
  <c r="N112" i="2" s="1"/>
  <c r="G112" i="2"/>
  <c r="Q111" i="2"/>
  <c r="K111" i="2"/>
  <c r="J111" i="2"/>
  <c r="P111" i="2" s="1"/>
  <c r="I111" i="2"/>
  <c r="O111" i="2" s="1"/>
  <c r="H111" i="2"/>
  <c r="N111" i="2" s="1"/>
  <c r="G111" i="2"/>
  <c r="K110" i="2"/>
  <c r="Q110" i="2" s="1"/>
  <c r="J110" i="2"/>
  <c r="P110" i="2" s="1"/>
  <c r="I110" i="2"/>
  <c r="O110" i="2" s="1"/>
  <c r="H110" i="2"/>
  <c r="N110" i="2" s="1"/>
  <c r="G110" i="2"/>
  <c r="O109" i="2"/>
  <c r="K109" i="2"/>
  <c r="Q109" i="2" s="1"/>
  <c r="J109" i="2"/>
  <c r="P109" i="2" s="1"/>
  <c r="I109" i="2"/>
  <c r="H109" i="2"/>
  <c r="N109" i="2" s="1"/>
  <c r="G109" i="2"/>
  <c r="K108" i="2"/>
  <c r="Q108" i="2" s="1"/>
  <c r="J108" i="2"/>
  <c r="P108" i="2" s="1"/>
  <c r="I108" i="2"/>
  <c r="O108" i="2" s="1"/>
  <c r="H108" i="2"/>
  <c r="N108" i="2" s="1"/>
  <c r="G108" i="2"/>
  <c r="Q107" i="2"/>
  <c r="K107" i="2"/>
  <c r="J107" i="2"/>
  <c r="P107" i="2" s="1"/>
  <c r="I107" i="2"/>
  <c r="O107" i="2" s="1"/>
  <c r="H107" i="2"/>
  <c r="N107" i="2" s="1"/>
  <c r="G107" i="2"/>
  <c r="K106" i="2"/>
  <c r="Q106" i="2" s="1"/>
  <c r="J106" i="2"/>
  <c r="P106" i="2" s="1"/>
  <c r="I106" i="2"/>
  <c r="O106" i="2" s="1"/>
  <c r="H106" i="2"/>
  <c r="N106" i="2" s="1"/>
  <c r="G106" i="2"/>
  <c r="O105" i="2"/>
  <c r="K105" i="2"/>
  <c r="Q105" i="2" s="1"/>
  <c r="J105" i="2"/>
  <c r="P105" i="2" s="1"/>
  <c r="I105" i="2"/>
  <c r="H105" i="2"/>
  <c r="N105" i="2" s="1"/>
  <c r="G105" i="2"/>
  <c r="K104" i="2"/>
  <c r="Q104" i="2" s="1"/>
  <c r="J104" i="2"/>
  <c r="P104" i="2" s="1"/>
  <c r="I104" i="2"/>
  <c r="O104" i="2" s="1"/>
  <c r="H104" i="2"/>
  <c r="N104" i="2" s="1"/>
  <c r="G104" i="2"/>
  <c r="Q103" i="2"/>
  <c r="K103" i="2"/>
  <c r="J103" i="2"/>
  <c r="P103" i="2" s="1"/>
  <c r="I103" i="2"/>
  <c r="O103" i="2" s="1"/>
  <c r="H103" i="2"/>
  <c r="N103" i="2" s="1"/>
  <c r="G103" i="2"/>
  <c r="K102" i="2"/>
  <c r="Q102" i="2" s="1"/>
  <c r="J102" i="2"/>
  <c r="P102" i="2" s="1"/>
  <c r="I102" i="2"/>
  <c r="O102" i="2" s="1"/>
  <c r="H102" i="2"/>
  <c r="N102" i="2" s="1"/>
  <c r="G102" i="2"/>
  <c r="O101" i="2"/>
  <c r="K101" i="2"/>
  <c r="Q101" i="2" s="1"/>
  <c r="J101" i="2"/>
  <c r="P101" i="2" s="1"/>
  <c r="I101" i="2"/>
  <c r="H101" i="2"/>
  <c r="N101" i="2" s="1"/>
  <c r="G101" i="2"/>
  <c r="K100" i="2"/>
  <c r="Q100" i="2" s="1"/>
  <c r="J100" i="2"/>
  <c r="P100" i="2" s="1"/>
  <c r="I100" i="2"/>
  <c r="O100" i="2" s="1"/>
  <c r="H100" i="2"/>
  <c r="N100" i="2" s="1"/>
  <c r="G100" i="2"/>
  <c r="Q99" i="2"/>
  <c r="K99" i="2"/>
  <c r="J99" i="2"/>
  <c r="P99" i="2" s="1"/>
  <c r="I99" i="2"/>
  <c r="O99" i="2" s="1"/>
  <c r="H99" i="2"/>
  <c r="N99" i="2" s="1"/>
  <c r="G99" i="2"/>
  <c r="K98" i="2"/>
  <c r="Q98" i="2" s="1"/>
  <c r="J98" i="2"/>
  <c r="P98" i="2" s="1"/>
  <c r="I98" i="2"/>
  <c r="O98" i="2" s="1"/>
  <c r="H98" i="2"/>
  <c r="N98" i="2" s="1"/>
  <c r="G98" i="2"/>
  <c r="O97" i="2"/>
  <c r="K97" i="2"/>
  <c r="Q97" i="2" s="1"/>
  <c r="J97" i="2"/>
  <c r="P97" i="2" s="1"/>
  <c r="I97" i="2"/>
  <c r="H97" i="2"/>
  <c r="N97" i="2" s="1"/>
  <c r="G97" i="2"/>
  <c r="K96" i="2"/>
  <c r="Q96" i="2" s="1"/>
  <c r="J96" i="2"/>
  <c r="P96" i="2" s="1"/>
  <c r="I96" i="2"/>
  <c r="O96" i="2" s="1"/>
  <c r="H96" i="2"/>
  <c r="N96" i="2" s="1"/>
  <c r="G96" i="2"/>
  <c r="Q95" i="2"/>
  <c r="K95" i="2"/>
  <c r="J95" i="2"/>
  <c r="P95" i="2" s="1"/>
  <c r="I95" i="2"/>
  <c r="O95" i="2" s="1"/>
  <c r="H95" i="2"/>
  <c r="N95" i="2" s="1"/>
  <c r="G95" i="2"/>
  <c r="K94" i="2"/>
  <c r="Q94" i="2" s="1"/>
  <c r="J94" i="2"/>
  <c r="P94" i="2" s="1"/>
  <c r="I94" i="2"/>
  <c r="O94" i="2" s="1"/>
  <c r="H94" i="2"/>
  <c r="N94" i="2" s="1"/>
  <c r="G94" i="2"/>
  <c r="P93" i="2"/>
  <c r="K93" i="2"/>
  <c r="Q93" i="2" s="1"/>
  <c r="J93" i="2"/>
  <c r="I93" i="2"/>
  <c r="O93" i="2" s="1"/>
  <c r="H93" i="2"/>
  <c r="N93" i="2" s="1"/>
  <c r="G93" i="2"/>
  <c r="Q92" i="2"/>
  <c r="P92" i="2"/>
  <c r="K92" i="2"/>
  <c r="J92" i="2"/>
  <c r="I92" i="2"/>
  <c r="O92" i="2" s="1"/>
  <c r="H92" i="2"/>
  <c r="N92" i="2" s="1"/>
  <c r="G92" i="2"/>
  <c r="K91" i="2"/>
  <c r="Q91" i="2" s="1"/>
  <c r="J91" i="2"/>
  <c r="P91" i="2" s="1"/>
  <c r="I91" i="2"/>
  <c r="O91" i="2" s="1"/>
  <c r="H91" i="2"/>
  <c r="N91" i="2" s="1"/>
  <c r="G91" i="2"/>
  <c r="K90" i="2"/>
  <c r="Q90" i="2" s="1"/>
  <c r="J90" i="2"/>
  <c r="P90" i="2" s="1"/>
  <c r="I90" i="2"/>
  <c r="O90" i="2" s="1"/>
  <c r="H90" i="2"/>
  <c r="N90" i="2" s="1"/>
  <c r="G90" i="2"/>
  <c r="K89" i="2"/>
  <c r="Q89" i="2" s="1"/>
  <c r="J89" i="2"/>
  <c r="P89" i="2" s="1"/>
  <c r="I89" i="2"/>
  <c r="O89" i="2" s="1"/>
  <c r="H89" i="2"/>
  <c r="N89" i="2" s="1"/>
  <c r="G89" i="2"/>
  <c r="K88" i="2"/>
  <c r="Q88" i="2" s="1"/>
  <c r="J88" i="2"/>
  <c r="P88" i="2" s="1"/>
  <c r="I88" i="2"/>
  <c r="O88" i="2" s="1"/>
  <c r="H88" i="2"/>
  <c r="N88" i="2" s="1"/>
  <c r="G88" i="2"/>
  <c r="K87" i="2"/>
  <c r="Q87" i="2" s="1"/>
  <c r="J87" i="2"/>
  <c r="P87" i="2" s="1"/>
  <c r="I87" i="2"/>
  <c r="O87" i="2" s="1"/>
  <c r="H87" i="2"/>
  <c r="N87" i="2" s="1"/>
  <c r="G87" i="2"/>
  <c r="K86" i="2"/>
  <c r="Q86" i="2" s="1"/>
  <c r="J86" i="2"/>
  <c r="P86" i="2" s="1"/>
  <c r="I86" i="2"/>
  <c r="O86" i="2" s="1"/>
  <c r="H86" i="2"/>
  <c r="N86" i="2" s="1"/>
  <c r="G86" i="2"/>
  <c r="K85" i="2"/>
  <c r="Q85" i="2" s="1"/>
  <c r="J85" i="2"/>
  <c r="P85" i="2" s="1"/>
  <c r="I85" i="2"/>
  <c r="O85" i="2" s="1"/>
  <c r="H85" i="2"/>
  <c r="N85" i="2" s="1"/>
  <c r="G85" i="2"/>
  <c r="K84" i="2"/>
  <c r="Q84" i="2" s="1"/>
  <c r="J84" i="2"/>
  <c r="P84" i="2" s="1"/>
  <c r="I84" i="2"/>
  <c r="O84" i="2" s="1"/>
  <c r="H84" i="2"/>
  <c r="N84" i="2" s="1"/>
  <c r="G84" i="2"/>
  <c r="K83" i="2"/>
  <c r="Q83" i="2" s="1"/>
  <c r="J83" i="2"/>
  <c r="P83" i="2" s="1"/>
  <c r="I83" i="2"/>
  <c r="O83" i="2" s="1"/>
  <c r="H83" i="2"/>
  <c r="N83" i="2" s="1"/>
  <c r="G83" i="2"/>
  <c r="K82" i="2"/>
  <c r="Q82" i="2" s="1"/>
  <c r="J82" i="2"/>
  <c r="P82" i="2" s="1"/>
  <c r="I82" i="2"/>
  <c r="O82" i="2" s="1"/>
  <c r="H82" i="2"/>
  <c r="N82" i="2" s="1"/>
  <c r="G82" i="2"/>
  <c r="K81" i="2"/>
  <c r="Q81" i="2" s="1"/>
  <c r="J81" i="2"/>
  <c r="P81" i="2" s="1"/>
  <c r="I81" i="2"/>
  <c r="O81" i="2" s="1"/>
  <c r="H81" i="2"/>
  <c r="N81" i="2" s="1"/>
  <c r="G81" i="2"/>
  <c r="K80" i="2"/>
  <c r="Q80" i="2" s="1"/>
  <c r="J80" i="2"/>
  <c r="P80" i="2" s="1"/>
  <c r="I80" i="2"/>
  <c r="O80" i="2" s="1"/>
  <c r="H80" i="2"/>
  <c r="N80" i="2" s="1"/>
  <c r="G80" i="2"/>
  <c r="K79" i="2"/>
  <c r="Q79" i="2" s="1"/>
  <c r="J79" i="2"/>
  <c r="P79" i="2" s="1"/>
  <c r="I79" i="2"/>
  <c r="O79" i="2" s="1"/>
  <c r="H79" i="2"/>
  <c r="N79" i="2" s="1"/>
  <c r="G79" i="2"/>
  <c r="K78" i="2"/>
  <c r="Q78" i="2" s="1"/>
  <c r="J78" i="2"/>
  <c r="P78" i="2" s="1"/>
  <c r="I78" i="2"/>
  <c r="O78" i="2" s="1"/>
  <c r="H78" i="2"/>
  <c r="N78" i="2" s="1"/>
  <c r="G78" i="2"/>
  <c r="K77" i="2"/>
  <c r="Q77" i="2" s="1"/>
  <c r="J77" i="2"/>
  <c r="P77" i="2" s="1"/>
  <c r="I77" i="2"/>
  <c r="O77" i="2" s="1"/>
  <c r="H77" i="2"/>
  <c r="N77" i="2" s="1"/>
  <c r="G77" i="2"/>
  <c r="K76" i="2"/>
  <c r="Q76" i="2" s="1"/>
  <c r="J76" i="2"/>
  <c r="P76" i="2" s="1"/>
  <c r="I76" i="2"/>
  <c r="O76" i="2" s="1"/>
  <c r="H76" i="2"/>
  <c r="N76" i="2" s="1"/>
  <c r="G76" i="2"/>
  <c r="K75" i="2"/>
  <c r="Q75" i="2" s="1"/>
  <c r="J75" i="2"/>
  <c r="P75" i="2" s="1"/>
  <c r="I75" i="2"/>
  <c r="O75" i="2" s="1"/>
  <c r="H75" i="2"/>
  <c r="N75" i="2" s="1"/>
  <c r="G75" i="2"/>
  <c r="K74" i="2"/>
  <c r="Q74" i="2" s="1"/>
  <c r="J74" i="2"/>
  <c r="P74" i="2" s="1"/>
  <c r="I74" i="2"/>
  <c r="O74" i="2" s="1"/>
  <c r="H74" i="2"/>
  <c r="N74" i="2" s="1"/>
  <c r="G74" i="2"/>
  <c r="K73" i="2"/>
  <c r="Q73" i="2" s="1"/>
  <c r="J73" i="2"/>
  <c r="P73" i="2" s="1"/>
  <c r="I73" i="2"/>
  <c r="O73" i="2" s="1"/>
  <c r="H73" i="2"/>
  <c r="N73" i="2" s="1"/>
  <c r="G73" i="2"/>
  <c r="K72" i="2"/>
  <c r="Q72" i="2" s="1"/>
  <c r="J72" i="2"/>
  <c r="P72" i="2" s="1"/>
  <c r="I72" i="2"/>
  <c r="O72" i="2" s="1"/>
  <c r="H72" i="2"/>
  <c r="N72" i="2" s="1"/>
  <c r="G72" i="2"/>
  <c r="K71" i="2"/>
  <c r="Q71" i="2" s="1"/>
  <c r="J71" i="2"/>
  <c r="P71" i="2" s="1"/>
  <c r="I71" i="2"/>
  <c r="O71" i="2" s="1"/>
  <c r="H71" i="2"/>
  <c r="N71" i="2" s="1"/>
  <c r="G71" i="2"/>
  <c r="K70" i="2"/>
  <c r="Q70" i="2" s="1"/>
  <c r="J70" i="2"/>
  <c r="P70" i="2" s="1"/>
  <c r="I70" i="2"/>
  <c r="O70" i="2" s="1"/>
  <c r="H70" i="2"/>
  <c r="N70" i="2" s="1"/>
  <c r="G70" i="2"/>
  <c r="K69" i="2"/>
  <c r="Q69" i="2" s="1"/>
  <c r="J69" i="2"/>
  <c r="P69" i="2" s="1"/>
  <c r="I69" i="2"/>
  <c r="O69" i="2" s="1"/>
  <c r="H69" i="2"/>
  <c r="N69" i="2" s="1"/>
  <c r="G69" i="2"/>
  <c r="K68" i="2"/>
  <c r="Q68" i="2" s="1"/>
  <c r="J68" i="2"/>
  <c r="P68" i="2" s="1"/>
  <c r="I68" i="2"/>
  <c r="O68" i="2" s="1"/>
  <c r="H68" i="2"/>
  <c r="N68" i="2" s="1"/>
  <c r="G68" i="2"/>
  <c r="K67" i="2"/>
  <c r="Q67" i="2" s="1"/>
  <c r="J67" i="2"/>
  <c r="P67" i="2" s="1"/>
  <c r="I67" i="2"/>
  <c r="O67" i="2" s="1"/>
  <c r="H67" i="2"/>
  <c r="N67" i="2" s="1"/>
  <c r="G67" i="2"/>
  <c r="K66" i="2"/>
  <c r="Q66" i="2" s="1"/>
  <c r="J66" i="2"/>
  <c r="P66" i="2" s="1"/>
  <c r="I66" i="2"/>
  <c r="O66" i="2" s="1"/>
  <c r="H66" i="2"/>
  <c r="N66" i="2" s="1"/>
  <c r="G66" i="2"/>
  <c r="K65" i="2"/>
  <c r="Q65" i="2" s="1"/>
  <c r="J65" i="2"/>
  <c r="P65" i="2" s="1"/>
  <c r="I65" i="2"/>
  <c r="O65" i="2" s="1"/>
  <c r="H65" i="2"/>
  <c r="N65" i="2" s="1"/>
  <c r="G65" i="2"/>
  <c r="K64" i="2"/>
  <c r="Q64" i="2" s="1"/>
  <c r="J64" i="2"/>
  <c r="P64" i="2" s="1"/>
  <c r="I64" i="2"/>
  <c r="O64" i="2" s="1"/>
  <c r="H64" i="2"/>
  <c r="N64" i="2" s="1"/>
  <c r="G64" i="2"/>
  <c r="K63" i="2"/>
  <c r="Q63" i="2" s="1"/>
  <c r="J63" i="2"/>
  <c r="P63" i="2" s="1"/>
  <c r="I63" i="2"/>
  <c r="O63" i="2" s="1"/>
  <c r="H63" i="2"/>
  <c r="N63" i="2" s="1"/>
  <c r="G63" i="2"/>
  <c r="K62" i="2"/>
  <c r="Q62" i="2" s="1"/>
  <c r="J62" i="2"/>
  <c r="P62" i="2" s="1"/>
  <c r="I62" i="2"/>
  <c r="O62" i="2" s="1"/>
  <c r="H62" i="2"/>
  <c r="N62" i="2" s="1"/>
  <c r="G62" i="2"/>
  <c r="K61" i="2"/>
  <c r="Q61" i="2" s="1"/>
  <c r="J61" i="2"/>
  <c r="P61" i="2" s="1"/>
  <c r="I61" i="2"/>
  <c r="O61" i="2" s="1"/>
  <c r="H61" i="2"/>
  <c r="N61" i="2" s="1"/>
  <c r="G61" i="2"/>
  <c r="K60" i="2"/>
  <c r="Q60" i="2" s="1"/>
  <c r="J60" i="2"/>
  <c r="P60" i="2" s="1"/>
  <c r="I60" i="2"/>
  <c r="O60" i="2" s="1"/>
  <c r="H60" i="2"/>
  <c r="N60" i="2" s="1"/>
  <c r="G60" i="2"/>
  <c r="K59" i="2"/>
  <c r="Q59" i="2" s="1"/>
  <c r="J59" i="2"/>
  <c r="P59" i="2" s="1"/>
  <c r="I59" i="2"/>
  <c r="O59" i="2" s="1"/>
  <c r="H59" i="2"/>
  <c r="N59" i="2" s="1"/>
  <c r="G59" i="2"/>
  <c r="K58" i="2"/>
  <c r="Q58" i="2" s="1"/>
  <c r="J58" i="2"/>
  <c r="P58" i="2" s="1"/>
  <c r="I58" i="2"/>
  <c r="O58" i="2" s="1"/>
  <c r="H58" i="2"/>
  <c r="N58" i="2" s="1"/>
  <c r="G58" i="2"/>
  <c r="K57" i="2"/>
  <c r="Q57" i="2" s="1"/>
  <c r="J57" i="2"/>
  <c r="P57" i="2" s="1"/>
  <c r="I57" i="2"/>
  <c r="O57" i="2" s="1"/>
  <c r="H57" i="2"/>
  <c r="N57" i="2" s="1"/>
  <c r="G57" i="2"/>
  <c r="K56" i="2"/>
  <c r="Q56" i="2" s="1"/>
  <c r="J56" i="2"/>
  <c r="P56" i="2" s="1"/>
  <c r="I56" i="2"/>
  <c r="O56" i="2" s="1"/>
  <c r="H56" i="2"/>
  <c r="N56" i="2" s="1"/>
  <c r="G56" i="2"/>
  <c r="K55" i="2"/>
  <c r="Q55" i="2" s="1"/>
  <c r="J55" i="2"/>
  <c r="P55" i="2" s="1"/>
  <c r="I55" i="2"/>
  <c r="O55" i="2" s="1"/>
  <c r="H55" i="2"/>
  <c r="N55" i="2" s="1"/>
  <c r="G55" i="2"/>
  <c r="K54" i="2"/>
  <c r="Q54" i="2" s="1"/>
  <c r="J54" i="2"/>
  <c r="P54" i="2" s="1"/>
  <c r="I54" i="2"/>
  <c r="O54" i="2" s="1"/>
  <c r="H54" i="2"/>
  <c r="N54" i="2" s="1"/>
  <c r="G54" i="2"/>
  <c r="K53" i="2"/>
  <c r="Q53" i="2" s="1"/>
  <c r="J53" i="2"/>
  <c r="P53" i="2" s="1"/>
  <c r="I53" i="2"/>
  <c r="O53" i="2" s="1"/>
  <c r="H53" i="2"/>
  <c r="N53" i="2" s="1"/>
  <c r="G53" i="2"/>
  <c r="K52" i="2"/>
  <c r="Q52" i="2" s="1"/>
  <c r="J52" i="2"/>
  <c r="P52" i="2" s="1"/>
  <c r="I52" i="2"/>
  <c r="O52" i="2" s="1"/>
  <c r="H52" i="2"/>
  <c r="N52" i="2" s="1"/>
  <c r="G52" i="2"/>
  <c r="K51" i="2"/>
  <c r="Q51" i="2" s="1"/>
  <c r="J51" i="2"/>
  <c r="P51" i="2" s="1"/>
  <c r="I51" i="2"/>
  <c r="O51" i="2" s="1"/>
  <c r="H51" i="2"/>
  <c r="N51" i="2" s="1"/>
  <c r="G51" i="2"/>
  <c r="K50" i="2"/>
  <c r="Q50" i="2" s="1"/>
  <c r="J50" i="2"/>
  <c r="P50" i="2" s="1"/>
  <c r="I50" i="2"/>
  <c r="O50" i="2" s="1"/>
  <c r="H50" i="2"/>
  <c r="N50" i="2" s="1"/>
  <c r="G50" i="2"/>
  <c r="K49" i="2"/>
  <c r="Q49" i="2" s="1"/>
  <c r="J49" i="2"/>
  <c r="P49" i="2" s="1"/>
  <c r="I49" i="2"/>
  <c r="O49" i="2" s="1"/>
  <c r="H49" i="2"/>
  <c r="N49" i="2" s="1"/>
  <c r="G49" i="2"/>
  <c r="K48" i="2"/>
  <c r="Q48" i="2" s="1"/>
  <c r="J48" i="2"/>
  <c r="P48" i="2" s="1"/>
  <c r="I48" i="2"/>
  <c r="O48" i="2" s="1"/>
  <c r="H48" i="2"/>
  <c r="N48" i="2" s="1"/>
  <c r="G48" i="2"/>
  <c r="K47" i="2"/>
  <c r="Q47" i="2" s="1"/>
  <c r="J47" i="2"/>
  <c r="P47" i="2" s="1"/>
  <c r="I47" i="2"/>
  <c r="O47" i="2" s="1"/>
  <c r="H47" i="2"/>
  <c r="N47" i="2" s="1"/>
  <c r="G47" i="2"/>
  <c r="K46" i="2"/>
  <c r="Q46" i="2" s="1"/>
  <c r="J46" i="2"/>
  <c r="P46" i="2" s="1"/>
  <c r="I46" i="2"/>
  <c r="O46" i="2" s="1"/>
  <c r="H46" i="2"/>
  <c r="N46" i="2" s="1"/>
  <c r="G46" i="2"/>
  <c r="K45" i="2"/>
  <c r="Q45" i="2" s="1"/>
  <c r="J45" i="2"/>
  <c r="P45" i="2" s="1"/>
  <c r="I45" i="2"/>
  <c r="O45" i="2" s="1"/>
  <c r="H45" i="2"/>
  <c r="N45" i="2" s="1"/>
  <c r="G45" i="2"/>
  <c r="K44" i="2"/>
  <c r="Q44" i="2" s="1"/>
  <c r="J44" i="2"/>
  <c r="P44" i="2" s="1"/>
  <c r="I44" i="2"/>
  <c r="O44" i="2" s="1"/>
  <c r="H44" i="2"/>
  <c r="N44" i="2" s="1"/>
  <c r="G44" i="2"/>
  <c r="K43" i="2"/>
  <c r="Q43" i="2" s="1"/>
  <c r="J43" i="2"/>
  <c r="P43" i="2" s="1"/>
  <c r="I43" i="2"/>
  <c r="O43" i="2" s="1"/>
  <c r="H43" i="2"/>
  <c r="N43" i="2" s="1"/>
  <c r="G43" i="2"/>
  <c r="K42" i="2"/>
  <c r="Q42" i="2" s="1"/>
  <c r="J42" i="2"/>
  <c r="P42" i="2" s="1"/>
  <c r="I42" i="2"/>
  <c r="O42" i="2" s="1"/>
  <c r="H42" i="2"/>
  <c r="N42" i="2" s="1"/>
  <c r="G42" i="2"/>
  <c r="K41" i="2"/>
  <c r="Q41" i="2" s="1"/>
  <c r="J41" i="2"/>
  <c r="P41" i="2" s="1"/>
  <c r="I41" i="2"/>
  <c r="O41" i="2" s="1"/>
  <c r="H41" i="2"/>
  <c r="N41" i="2" s="1"/>
  <c r="G41" i="2"/>
  <c r="K40" i="2"/>
  <c r="Q40" i="2" s="1"/>
  <c r="J40" i="2"/>
  <c r="P40" i="2" s="1"/>
  <c r="I40" i="2"/>
  <c r="O40" i="2" s="1"/>
  <c r="H40" i="2"/>
  <c r="N40" i="2" s="1"/>
  <c r="G40" i="2"/>
  <c r="K39" i="2"/>
  <c r="Q39" i="2" s="1"/>
  <c r="J39" i="2"/>
  <c r="P39" i="2" s="1"/>
  <c r="I39" i="2"/>
  <c r="O39" i="2" s="1"/>
  <c r="H39" i="2"/>
  <c r="N39" i="2" s="1"/>
  <c r="G39" i="2"/>
  <c r="K38" i="2"/>
  <c r="Q38" i="2" s="1"/>
  <c r="J38" i="2"/>
  <c r="P38" i="2" s="1"/>
  <c r="I38" i="2"/>
  <c r="O38" i="2" s="1"/>
  <c r="H38" i="2"/>
  <c r="N38" i="2" s="1"/>
  <c r="G38" i="2"/>
  <c r="K37" i="2"/>
  <c r="Q37" i="2" s="1"/>
  <c r="J37" i="2"/>
  <c r="P37" i="2" s="1"/>
  <c r="I37" i="2"/>
  <c r="O37" i="2" s="1"/>
  <c r="H37" i="2"/>
  <c r="N37" i="2" s="1"/>
  <c r="G37" i="2"/>
  <c r="K36" i="2"/>
  <c r="Q36" i="2" s="1"/>
  <c r="J36" i="2"/>
  <c r="P36" i="2" s="1"/>
  <c r="I36" i="2"/>
  <c r="O36" i="2" s="1"/>
  <c r="H36" i="2"/>
  <c r="N36" i="2" s="1"/>
  <c r="G36" i="2"/>
  <c r="K35" i="2"/>
  <c r="Q35" i="2" s="1"/>
  <c r="J35" i="2"/>
  <c r="P35" i="2" s="1"/>
  <c r="I35" i="2"/>
  <c r="O35" i="2" s="1"/>
  <c r="H35" i="2"/>
  <c r="N35" i="2" s="1"/>
  <c r="G35" i="2"/>
  <c r="K34" i="2"/>
  <c r="Q34" i="2" s="1"/>
  <c r="J34" i="2"/>
  <c r="P34" i="2" s="1"/>
  <c r="I34" i="2"/>
  <c r="O34" i="2" s="1"/>
  <c r="H34" i="2"/>
  <c r="N34" i="2" s="1"/>
  <c r="G34" i="2"/>
  <c r="K33" i="2"/>
  <c r="Q33" i="2" s="1"/>
  <c r="J33" i="2"/>
  <c r="P33" i="2" s="1"/>
  <c r="I33" i="2"/>
  <c r="O33" i="2" s="1"/>
  <c r="H33" i="2"/>
  <c r="N33" i="2" s="1"/>
  <c r="G33" i="2"/>
  <c r="K32" i="2"/>
  <c r="Q32" i="2" s="1"/>
  <c r="J32" i="2"/>
  <c r="P32" i="2" s="1"/>
  <c r="I32" i="2"/>
  <c r="O32" i="2" s="1"/>
  <c r="H32" i="2"/>
  <c r="N32" i="2" s="1"/>
  <c r="G32" i="2"/>
  <c r="K31" i="2"/>
  <c r="Q31" i="2" s="1"/>
  <c r="J31" i="2"/>
  <c r="P31" i="2" s="1"/>
  <c r="I31" i="2"/>
  <c r="O31" i="2" s="1"/>
  <c r="H31" i="2"/>
  <c r="N31" i="2" s="1"/>
  <c r="G31" i="2"/>
  <c r="K255" i="5" l="1"/>
  <c r="G26" i="15" s="1"/>
  <c r="J255" i="5"/>
  <c r="G25" i="15" s="1"/>
  <c r="I255" i="5"/>
  <c r="G24" i="15" s="1"/>
  <c r="H255" i="5"/>
  <c r="G23" i="15" s="1"/>
  <c r="G255" i="5"/>
  <c r="K255" i="6"/>
  <c r="G22" i="15" s="1"/>
  <c r="J255" i="6"/>
  <c r="G21" i="15" s="1"/>
  <c r="I255" i="6"/>
  <c r="G20" i="15" s="1"/>
  <c r="H255" i="6"/>
  <c r="G19" i="15" s="1"/>
  <c r="G255" i="6"/>
  <c r="G27" i="15" l="1"/>
  <c r="I26" i="15" l="1"/>
  <c r="I24" i="15"/>
  <c r="I22" i="15"/>
  <c r="I20" i="15"/>
  <c r="G31" i="15" l="1"/>
  <c r="C4" i="16" l="1"/>
  <c r="C3" i="16"/>
  <c r="C2" i="16"/>
  <c r="C1" i="16"/>
  <c r="G28" i="15" l="1"/>
  <c r="G11" i="15" l="1"/>
  <c r="I11" i="15" s="1"/>
  <c r="H30" i="2" l="1"/>
  <c r="N30" i="2" s="1"/>
  <c r="I30" i="2"/>
  <c r="O30" i="2" s="1"/>
  <c r="J30" i="2"/>
  <c r="P30" i="2" s="1"/>
  <c r="K30" i="2"/>
  <c r="Q30" i="2" s="1"/>
  <c r="G30" i="2"/>
  <c r="I255" i="4"/>
  <c r="K255" i="4"/>
  <c r="J255" i="4"/>
  <c r="H255" i="4"/>
  <c r="G255" i="4"/>
  <c r="G15" i="15" l="1"/>
  <c r="G17" i="15"/>
  <c r="I18" i="15"/>
  <c r="G18" i="15"/>
  <c r="G16" i="15"/>
  <c r="I16" i="15"/>
  <c r="G10" i="15" l="1"/>
  <c r="G9" i="15"/>
  <c r="G5" i="15"/>
  <c r="G4" i="15"/>
  <c r="G2" i="15" l="1"/>
  <c r="D2" i="16" s="1"/>
</calcChain>
</file>

<file path=xl/sharedStrings.xml><?xml version="1.0" encoding="utf-8"?>
<sst xmlns="http://schemas.openxmlformats.org/spreadsheetml/2006/main" count="3189" uniqueCount="883">
  <si>
    <t>REF 1</t>
  </si>
  <si>
    <t>REF 2</t>
  </si>
  <si>
    <t>"High risk" means customers that have been risk assessed in accordance with paragraph 6 of the Code and have been found to present a higher than standard ML/FT risk.</t>
  </si>
  <si>
    <t>Summary data</t>
  </si>
  <si>
    <t>"Internal disclosure" means a suspicious activity report made to the MLRO / Deputy MLRO.</t>
  </si>
  <si>
    <t>"External disclosure" means a suspicious activity report made to the IOM Financial Intelligence Unit.</t>
  </si>
  <si>
    <t>Transaction data by transaction type</t>
  </si>
  <si>
    <t>Deposits</t>
  </si>
  <si>
    <t>Withdrawals</t>
  </si>
  <si>
    <t>"Fiat currency" a.k.a. “real currency”, “real money” or “national currency” is the coin and paper money of a country that is designated as legal tender.</t>
  </si>
  <si>
    <t>Number</t>
  </si>
  <si>
    <t>Value 
(GBP)</t>
  </si>
  <si>
    <t>Virtual currency</t>
  </si>
  <si>
    <t>"Jurisdiction" means the customers country of residence, or in the case of a customer that is a legal person or arrangement, the jurisdiction of incorporation or establishment.</t>
  </si>
  <si>
    <t>Virtual goods</t>
  </si>
  <si>
    <t>Afghanistan</t>
  </si>
  <si>
    <t>Albania</t>
  </si>
  <si>
    <t>Algeria</t>
  </si>
  <si>
    <t>Andorra</t>
  </si>
  <si>
    <t>Angola</t>
  </si>
  <si>
    <t>Anguilla</t>
  </si>
  <si>
    <t>Antigua and Barbuda</t>
  </si>
  <si>
    <t>Argentina</t>
  </si>
  <si>
    <t>Armenia</t>
  </si>
  <si>
    <t>Australia</t>
  </si>
  <si>
    <t>Austria</t>
  </si>
  <si>
    <t>Azerbaijan</t>
  </si>
  <si>
    <t>Bahrain</t>
  </si>
  <si>
    <t>Bangladesh</t>
  </si>
  <si>
    <t>Barbados</t>
  </si>
  <si>
    <t>Belarus</t>
  </si>
  <si>
    <t>Belgium</t>
  </si>
  <si>
    <t>Belize</t>
  </si>
  <si>
    <t>Benin</t>
  </si>
  <si>
    <t>Bermuda</t>
  </si>
  <si>
    <t>Bhutan</t>
  </si>
  <si>
    <t>Bosnia and Herzegovina</t>
  </si>
  <si>
    <t>Botswana</t>
  </si>
  <si>
    <t>Brazil</t>
  </si>
  <si>
    <t>Brunei Darussalam</t>
  </si>
  <si>
    <t>Bulgaria</t>
  </si>
  <si>
    <t>Burkina Faso</t>
  </si>
  <si>
    <t>Burundi</t>
  </si>
  <si>
    <t>Cabo Verde</t>
  </si>
  <si>
    <t>Cambodia</t>
  </si>
  <si>
    <t>Cameroon</t>
  </si>
  <si>
    <t>Canada</t>
  </si>
  <si>
    <t>Chad</t>
  </si>
  <si>
    <t>Chile</t>
  </si>
  <si>
    <t>China</t>
  </si>
  <si>
    <t>Colombia</t>
  </si>
  <si>
    <t>Costa Rica</t>
  </si>
  <si>
    <t>Côte d'Ivoire</t>
  </si>
  <si>
    <t>Croatia</t>
  </si>
  <si>
    <t>Cuba</t>
  </si>
  <si>
    <t>Cyprus</t>
  </si>
  <si>
    <t>Czech Republic</t>
  </si>
  <si>
    <t>Denmark</t>
  </si>
  <si>
    <t>Dominica</t>
  </si>
  <si>
    <t>Ecuador</t>
  </si>
  <si>
    <t>Egypt</t>
  </si>
  <si>
    <t>El Salvador</t>
  </si>
  <si>
    <t>Equatorial Guinea</t>
  </si>
  <si>
    <t>Estonia</t>
  </si>
  <si>
    <t>Ethiopia</t>
  </si>
  <si>
    <t>Fiji</t>
  </si>
  <si>
    <t>Finland</t>
  </si>
  <si>
    <t>France</t>
  </si>
  <si>
    <t>Gabon</t>
  </si>
  <si>
    <t>Georgia</t>
  </si>
  <si>
    <t>Germany</t>
  </si>
  <si>
    <t>Ghana</t>
  </si>
  <si>
    <t>Gibraltar</t>
  </si>
  <si>
    <t>Greece</t>
  </si>
  <si>
    <t>Grenada</t>
  </si>
  <si>
    <t>Guatemala</t>
  </si>
  <si>
    <t>Guernsey</t>
  </si>
  <si>
    <t>Guinea</t>
  </si>
  <si>
    <t>Guinea Bissau</t>
  </si>
  <si>
    <t>Guyana</t>
  </si>
  <si>
    <t>Haiti</t>
  </si>
  <si>
    <t>Honduras</t>
  </si>
  <si>
    <t>Hungary</t>
  </si>
  <si>
    <t>Iceland</t>
  </si>
  <si>
    <t>India</t>
  </si>
  <si>
    <t>Indonesia</t>
  </si>
  <si>
    <t>Iraq</t>
  </si>
  <si>
    <t>Ireland</t>
  </si>
  <si>
    <t>Isle of Man</t>
  </si>
  <si>
    <t>Israel</t>
  </si>
  <si>
    <t>Italy</t>
  </si>
  <si>
    <t>Jamaica</t>
  </si>
  <si>
    <t>Japan</t>
  </si>
  <si>
    <t>Jersey</t>
  </si>
  <si>
    <t>Jordan</t>
  </si>
  <si>
    <t>Kazakhstan</t>
  </si>
  <si>
    <t>Kenya</t>
  </si>
  <si>
    <t>Kuwait</t>
  </si>
  <si>
    <t>Kyrgyzstan</t>
  </si>
  <si>
    <t>Latvia</t>
  </si>
  <si>
    <t>Lebanon</t>
  </si>
  <si>
    <t>Lesotho</t>
  </si>
  <si>
    <t>Liberia</t>
  </si>
  <si>
    <t>Libya</t>
  </si>
  <si>
    <t>Liechtenstein</t>
  </si>
  <si>
    <t>Lithuania</t>
  </si>
  <si>
    <t>Luxembourg</t>
  </si>
  <si>
    <t>Madagascar</t>
  </si>
  <si>
    <t>Malawi</t>
  </si>
  <si>
    <t>Malaysia</t>
  </si>
  <si>
    <t>Maldives</t>
  </si>
  <si>
    <t>Mali</t>
  </si>
  <si>
    <t>Malta</t>
  </si>
  <si>
    <t>Mauritania</t>
  </si>
  <si>
    <t>Mauritius</t>
  </si>
  <si>
    <t>Mexico</t>
  </si>
  <si>
    <t>Monaco</t>
  </si>
  <si>
    <t>Mongolia</t>
  </si>
  <si>
    <t>Montenegro</t>
  </si>
  <si>
    <t>Montserrat</t>
  </si>
  <si>
    <t>Morocco</t>
  </si>
  <si>
    <t>Mozambique</t>
  </si>
  <si>
    <t>Myanmar</t>
  </si>
  <si>
    <t>Namibia</t>
  </si>
  <si>
    <t>Nauru</t>
  </si>
  <si>
    <t>Nepal</t>
  </si>
  <si>
    <t>New Zealand</t>
  </si>
  <si>
    <t>Nicaragua</t>
  </si>
  <si>
    <t>Nigeria</t>
  </si>
  <si>
    <t>Niue</t>
  </si>
  <si>
    <t>Norway</t>
  </si>
  <si>
    <t>Oman</t>
  </si>
  <si>
    <t>Pakistan</t>
  </si>
  <si>
    <t>Palau</t>
  </si>
  <si>
    <t>Panama</t>
  </si>
  <si>
    <t>Papua New Guinea</t>
  </si>
  <si>
    <t>Paraguay</t>
  </si>
  <si>
    <t>Peru</t>
  </si>
  <si>
    <t>Poland</t>
  </si>
  <si>
    <t>Portugal</t>
  </si>
  <si>
    <t>Qatar</t>
  </si>
  <si>
    <t>Romania</t>
  </si>
  <si>
    <t>Rwanda</t>
  </si>
  <si>
    <t>Saint Kitts and Nevis</t>
  </si>
  <si>
    <t>Saint Lucia</t>
  </si>
  <si>
    <t>Samoa</t>
  </si>
  <si>
    <t>San Marino</t>
  </si>
  <si>
    <t>Sao Tomé and Principe</t>
  </si>
  <si>
    <t>Saudi Arabia</t>
  </si>
  <si>
    <t>Senegal</t>
  </si>
  <si>
    <t>Serbia</t>
  </si>
  <si>
    <t>Seychelles</t>
  </si>
  <si>
    <t>Sierra Leone</t>
  </si>
  <si>
    <t>Singapore</t>
  </si>
  <si>
    <t>Slovenia</t>
  </si>
  <si>
    <t>Solomon Islands</t>
  </si>
  <si>
    <t>South Africa</t>
  </si>
  <si>
    <t>Spain</t>
  </si>
  <si>
    <t>Sri Lanka</t>
  </si>
  <si>
    <t>Suriname</t>
  </si>
  <si>
    <t>Sweden</t>
  </si>
  <si>
    <t>Switzerland</t>
  </si>
  <si>
    <t>Tajikistan</t>
  </si>
  <si>
    <t>Thailand</t>
  </si>
  <si>
    <t>Togo</t>
  </si>
  <si>
    <t>Tonga</t>
  </si>
  <si>
    <t>Trinidad and Tobago</t>
  </si>
  <si>
    <t>Tunisia</t>
  </si>
  <si>
    <t>Turkmenistan</t>
  </si>
  <si>
    <t>Uganda</t>
  </si>
  <si>
    <t>Ukraine</t>
  </si>
  <si>
    <t>United Arab Emirates</t>
  </si>
  <si>
    <t>United Kingdom</t>
  </si>
  <si>
    <t>Uruguay</t>
  </si>
  <si>
    <t>Uzbekistan</t>
  </si>
  <si>
    <t>Vanuatu</t>
  </si>
  <si>
    <t>Yemen</t>
  </si>
  <si>
    <t>Zambia</t>
  </si>
  <si>
    <t>Zimbabwe</t>
  </si>
  <si>
    <t>Declaration</t>
  </si>
  <si>
    <t>Position (MLRO or similar):</t>
  </si>
  <si>
    <t>Jurisdiction name</t>
  </si>
  <si>
    <t>ISO ALPHA-2 Code</t>
  </si>
  <si>
    <t>ISO Alpha 03 Code</t>
  </si>
  <si>
    <t>ISO Numeric Code</t>
  </si>
  <si>
    <t>AF</t>
  </si>
  <si>
    <t>AFG</t>
  </si>
  <si>
    <t>AL</t>
  </si>
  <si>
    <t>ALB</t>
  </si>
  <si>
    <t>DZ</t>
  </si>
  <si>
    <t>DZA</t>
  </si>
  <si>
    <t>AD</t>
  </si>
  <si>
    <t>AND</t>
  </si>
  <si>
    <t>AO</t>
  </si>
  <si>
    <t>AGO</t>
  </si>
  <si>
    <t>AI</t>
  </si>
  <si>
    <t>AIA</t>
  </si>
  <si>
    <t>AG</t>
  </si>
  <si>
    <t>ATG</t>
  </si>
  <si>
    <t>AR</t>
  </si>
  <si>
    <t>ARG</t>
  </si>
  <si>
    <t>AM</t>
  </si>
  <si>
    <t>ARM</t>
  </si>
  <si>
    <t>AW</t>
  </si>
  <si>
    <t>ABW</t>
  </si>
  <si>
    <t>AU</t>
  </si>
  <si>
    <t>AUS</t>
  </si>
  <si>
    <t>AT</t>
  </si>
  <si>
    <t>AUT</t>
  </si>
  <si>
    <t>AZ</t>
  </si>
  <si>
    <t>AZE</t>
  </si>
  <si>
    <t>BS</t>
  </si>
  <si>
    <t>BHS</t>
  </si>
  <si>
    <t>BH</t>
  </si>
  <si>
    <t>BHR</t>
  </si>
  <si>
    <t>BD</t>
  </si>
  <si>
    <t>BGD</t>
  </si>
  <si>
    <t>BB</t>
  </si>
  <si>
    <t>BRB</t>
  </si>
  <si>
    <t>BY</t>
  </si>
  <si>
    <t>BLR</t>
  </si>
  <si>
    <t>BE</t>
  </si>
  <si>
    <t>BEL</t>
  </si>
  <si>
    <t>BZ</t>
  </si>
  <si>
    <t>BLZ</t>
  </si>
  <si>
    <t>BJ</t>
  </si>
  <si>
    <t>BEN</t>
  </si>
  <si>
    <t>BM</t>
  </si>
  <si>
    <t>BMU</t>
  </si>
  <si>
    <t>BT</t>
  </si>
  <si>
    <t>BTN</t>
  </si>
  <si>
    <t>BO</t>
  </si>
  <si>
    <t>BOL</t>
  </si>
  <si>
    <t>BA</t>
  </si>
  <si>
    <t>BIH</t>
  </si>
  <si>
    <t>BW</t>
  </si>
  <si>
    <t>BWA</t>
  </si>
  <si>
    <t>BR</t>
  </si>
  <si>
    <t>BRA</t>
  </si>
  <si>
    <t>BN</t>
  </si>
  <si>
    <t>BRN</t>
  </si>
  <si>
    <t>BG</t>
  </si>
  <si>
    <t>BGR</t>
  </si>
  <si>
    <t>BF</t>
  </si>
  <si>
    <t>BFA</t>
  </si>
  <si>
    <t>BI</t>
  </si>
  <si>
    <t>BDI</t>
  </si>
  <si>
    <t>KH</t>
  </si>
  <si>
    <t>KHM</t>
  </si>
  <si>
    <t>CM</t>
  </si>
  <si>
    <t>CMR</t>
  </si>
  <si>
    <t>CA</t>
  </si>
  <si>
    <t>CAN</t>
  </si>
  <si>
    <t>CV</t>
  </si>
  <si>
    <t>CPV</t>
  </si>
  <si>
    <t>KY</t>
  </si>
  <si>
    <t>CYM</t>
  </si>
  <si>
    <t>CF</t>
  </si>
  <si>
    <t>CAF</t>
  </si>
  <si>
    <t>TD</t>
  </si>
  <si>
    <t>TCD</t>
  </si>
  <si>
    <t>CL</t>
  </si>
  <si>
    <t>CHL</t>
  </si>
  <si>
    <t>CN</t>
  </si>
  <si>
    <t>CHN</t>
  </si>
  <si>
    <t>HK</t>
  </si>
  <si>
    <t>HKG</t>
  </si>
  <si>
    <t>MO</t>
  </si>
  <si>
    <t>MAC</t>
  </si>
  <si>
    <t>CO</t>
  </si>
  <si>
    <t>COL</t>
  </si>
  <si>
    <t>KM</t>
  </si>
  <si>
    <t>COM</t>
  </si>
  <si>
    <t>CG</t>
  </si>
  <si>
    <t>COG</t>
  </si>
  <si>
    <t>CK</t>
  </si>
  <si>
    <t>COK</t>
  </si>
  <si>
    <t>CR</t>
  </si>
  <si>
    <t>CRI</t>
  </si>
  <si>
    <t>CI</t>
  </si>
  <si>
    <t>CIV</t>
  </si>
  <si>
    <t>HR</t>
  </si>
  <si>
    <t>HRV</t>
  </si>
  <si>
    <t>CU</t>
  </si>
  <si>
    <t>CUB</t>
  </si>
  <si>
    <t>CY</t>
  </si>
  <si>
    <t>CYP</t>
  </si>
  <si>
    <t>CZ</t>
  </si>
  <si>
    <t>CZE</t>
  </si>
  <si>
    <t>DK</t>
  </si>
  <si>
    <t>DNK</t>
  </si>
  <si>
    <t>DM</t>
  </si>
  <si>
    <t>DMA</t>
  </si>
  <si>
    <t>DO</t>
  </si>
  <si>
    <t>DOM</t>
  </si>
  <si>
    <t>EC</t>
  </si>
  <si>
    <t>ECU</t>
  </si>
  <si>
    <t>EG</t>
  </si>
  <si>
    <t>EGY</t>
  </si>
  <si>
    <t>SV</t>
  </si>
  <si>
    <t>SLV</t>
  </si>
  <si>
    <t>GQ</t>
  </si>
  <si>
    <t>GNQ</t>
  </si>
  <si>
    <t>EE</t>
  </si>
  <si>
    <t>EST</t>
  </si>
  <si>
    <t>ET</t>
  </si>
  <si>
    <t>ETH</t>
  </si>
  <si>
    <t>FJ</t>
  </si>
  <si>
    <t>FJI</t>
  </si>
  <si>
    <t>FI</t>
  </si>
  <si>
    <t>FIN</t>
  </si>
  <si>
    <t>FR</t>
  </si>
  <si>
    <t>FRA</t>
  </si>
  <si>
    <t>GA</t>
  </si>
  <si>
    <t>GAB</t>
  </si>
  <si>
    <t>GM</t>
  </si>
  <si>
    <t>GMB</t>
  </si>
  <si>
    <t>GE</t>
  </si>
  <si>
    <t>GEO</t>
  </si>
  <si>
    <t>DE</t>
  </si>
  <si>
    <t>DEU</t>
  </si>
  <si>
    <t>GH</t>
  </si>
  <si>
    <t>GHA</t>
  </si>
  <si>
    <t>GI</t>
  </si>
  <si>
    <t>GIB</t>
  </si>
  <si>
    <t>GR</t>
  </si>
  <si>
    <t>GRC</t>
  </si>
  <si>
    <t>GD</t>
  </si>
  <si>
    <t>GRD</t>
  </si>
  <si>
    <t>GT</t>
  </si>
  <si>
    <t>GTM</t>
  </si>
  <si>
    <t>GG</t>
  </si>
  <si>
    <t>GGY</t>
  </si>
  <si>
    <t>GN</t>
  </si>
  <si>
    <t>GIN</t>
  </si>
  <si>
    <t>GW</t>
  </si>
  <si>
    <t>GNB</t>
  </si>
  <si>
    <t>GY</t>
  </si>
  <si>
    <t>GUY</t>
  </si>
  <si>
    <t>HT</t>
  </si>
  <si>
    <t>HTI</t>
  </si>
  <si>
    <t>VA</t>
  </si>
  <si>
    <t>VAT</t>
  </si>
  <si>
    <t>HN</t>
  </si>
  <si>
    <t>HND</t>
  </si>
  <si>
    <t>HU</t>
  </si>
  <si>
    <t>HUN</t>
  </si>
  <si>
    <t>IS</t>
  </si>
  <si>
    <t>ISL</t>
  </si>
  <si>
    <t>IN</t>
  </si>
  <si>
    <t>IND</t>
  </si>
  <si>
    <t>ID</t>
  </si>
  <si>
    <t>IDN</t>
  </si>
  <si>
    <t>IR</t>
  </si>
  <si>
    <t>IRN</t>
  </si>
  <si>
    <t>IQ</t>
  </si>
  <si>
    <t>IRQ</t>
  </si>
  <si>
    <t>IE</t>
  </si>
  <si>
    <t>IRL</t>
  </si>
  <si>
    <t>IM</t>
  </si>
  <si>
    <t>IMN</t>
  </si>
  <si>
    <t>IL</t>
  </si>
  <si>
    <t>ISR</t>
  </si>
  <si>
    <t>IT</t>
  </si>
  <si>
    <t>ITA</t>
  </si>
  <si>
    <t>JM</t>
  </si>
  <si>
    <t>JAM</t>
  </si>
  <si>
    <t>JP</t>
  </si>
  <si>
    <t>JPN</t>
  </si>
  <si>
    <t>JE</t>
  </si>
  <si>
    <t>JEY</t>
  </si>
  <si>
    <t>JO</t>
  </si>
  <si>
    <t>JOR</t>
  </si>
  <si>
    <t>KZ</t>
  </si>
  <si>
    <t>KAZ</t>
  </si>
  <si>
    <t>KE</t>
  </si>
  <si>
    <t>KEN</t>
  </si>
  <si>
    <t>KP</t>
  </si>
  <si>
    <t>PRK</t>
  </si>
  <si>
    <t>KR</t>
  </si>
  <si>
    <t>KOR</t>
  </si>
  <si>
    <t>KW</t>
  </si>
  <si>
    <t>KWT</t>
  </si>
  <si>
    <t>KG</t>
  </si>
  <si>
    <t>KGZ</t>
  </si>
  <si>
    <t>LA</t>
  </si>
  <si>
    <t>LAO</t>
  </si>
  <si>
    <t>LV</t>
  </si>
  <si>
    <t>LVA</t>
  </si>
  <si>
    <t>LB</t>
  </si>
  <si>
    <t>LBN</t>
  </si>
  <si>
    <t>LS</t>
  </si>
  <si>
    <t>LSO</t>
  </si>
  <si>
    <t>LR</t>
  </si>
  <si>
    <t>LBR</t>
  </si>
  <si>
    <t>LY</t>
  </si>
  <si>
    <t>LBY</t>
  </si>
  <si>
    <t>LI</t>
  </si>
  <si>
    <t>LIE</t>
  </si>
  <si>
    <t>LT</t>
  </si>
  <si>
    <t>LTU</t>
  </si>
  <si>
    <t>LU</t>
  </si>
  <si>
    <t>LUX</t>
  </si>
  <si>
    <t>MK</t>
  </si>
  <si>
    <t>MKD</t>
  </si>
  <si>
    <t>MG</t>
  </si>
  <si>
    <t>MDG</t>
  </si>
  <si>
    <t>MW</t>
  </si>
  <si>
    <t>MWI</t>
  </si>
  <si>
    <t>MY</t>
  </si>
  <si>
    <t>MYS</t>
  </si>
  <si>
    <t>MV</t>
  </si>
  <si>
    <t>MDV</t>
  </si>
  <si>
    <t>ML</t>
  </si>
  <si>
    <t>MLI</t>
  </si>
  <si>
    <t>MT</t>
  </si>
  <si>
    <t>MLT</t>
  </si>
  <si>
    <t>MH</t>
  </si>
  <si>
    <t>MHL</t>
  </si>
  <si>
    <t>MR</t>
  </si>
  <si>
    <t>MRT</t>
  </si>
  <si>
    <t>MU</t>
  </si>
  <si>
    <t>MUS</t>
  </si>
  <si>
    <t>MX</t>
  </si>
  <si>
    <t>MEX</t>
  </si>
  <si>
    <t>MD</t>
  </si>
  <si>
    <t>MDA</t>
  </si>
  <si>
    <t>MC</t>
  </si>
  <si>
    <t>MCO</t>
  </si>
  <si>
    <t>MN</t>
  </si>
  <si>
    <t>MNG</t>
  </si>
  <si>
    <t>ME</t>
  </si>
  <si>
    <t>MNE</t>
  </si>
  <si>
    <t>MS</t>
  </si>
  <si>
    <t>MSR</t>
  </si>
  <si>
    <t>MA</t>
  </si>
  <si>
    <t>MAR</t>
  </si>
  <si>
    <t>MZ</t>
  </si>
  <si>
    <t>MOZ</t>
  </si>
  <si>
    <t>MM</t>
  </si>
  <si>
    <t>MMR</t>
  </si>
  <si>
    <t>NA</t>
  </si>
  <si>
    <t>NAM</t>
  </si>
  <si>
    <t>NR</t>
  </si>
  <si>
    <t>NRU</t>
  </si>
  <si>
    <t>NP</t>
  </si>
  <si>
    <t>NPL</t>
  </si>
  <si>
    <t>NL</t>
  </si>
  <si>
    <t>NLD</t>
  </si>
  <si>
    <t>NZ</t>
  </si>
  <si>
    <t>NZL</t>
  </si>
  <si>
    <t>NI</t>
  </si>
  <si>
    <t>NIC</t>
  </si>
  <si>
    <t>NE</t>
  </si>
  <si>
    <t>NER</t>
  </si>
  <si>
    <t>NG</t>
  </si>
  <si>
    <t>NGA</t>
  </si>
  <si>
    <t>NU</t>
  </si>
  <si>
    <t>NIU</t>
  </si>
  <si>
    <t>NO</t>
  </si>
  <si>
    <t>NOR</t>
  </si>
  <si>
    <t>OM</t>
  </si>
  <si>
    <t>OMN</t>
  </si>
  <si>
    <t>PK</t>
  </si>
  <si>
    <t>PAK</t>
  </si>
  <si>
    <t>PW</t>
  </si>
  <si>
    <t>PLW</t>
  </si>
  <si>
    <t>PS</t>
  </si>
  <si>
    <t>PSE</t>
  </si>
  <si>
    <t>PA</t>
  </si>
  <si>
    <t>PAN</t>
  </si>
  <si>
    <t>PG</t>
  </si>
  <si>
    <t>PNG</t>
  </si>
  <si>
    <t>PY</t>
  </si>
  <si>
    <t>PRY</t>
  </si>
  <si>
    <t>PE</t>
  </si>
  <si>
    <t>PER</t>
  </si>
  <si>
    <t>PH</t>
  </si>
  <si>
    <t>PHL</t>
  </si>
  <si>
    <t>PL</t>
  </si>
  <si>
    <t>POL</t>
  </si>
  <si>
    <t>PT</t>
  </si>
  <si>
    <t>PRT</t>
  </si>
  <si>
    <t>QA</t>
  </si>
  <si>
    <t>QAT</t>
  </si>
  <si>
    <t>RO</t>
  </si>
  <si>
    <t>ROU</t>
  </si>
  <si>
    <t>RU</t>
  </si>
  <si>
    <t>RUS</t>
  </si>
  <si>
    <t>RW</t>
  </si>
  <si>
    <t>RWA</t>
  </si>
  <si>
    <t>KN</t>
  </si>
  <si>
    <t>KNA</t>
  </si>
  <si>
    <t>LC</t>
  </si>
  <si>
    <t>LCA</t>
  </si>
  <si>
    <t>VC</t>
  </si>
  <si>
    <t>VCT</t>
  </si>
  <si>
    <t>WS</t>
  </si>
  <si>
    <t>WSM</t>
  </si>
  <si>
    <t>SM</t>
  </si>
  <si>
    <t>SMR</t>
  </si>
  <si>
    <t>ST</t>
  </si>
  <si>
    <t>STP</t>
  </si>
  <si>
    <t>SA</t>
  </si>
  <si>
    <t>SAU</t>
  </si>
  <si>
    <t>SN</t>
  </si>
  <si>
    <t>SEN</t>
  </si>
  <si>
    <t>RS</t>
  </si>
  <si>
    <t>SRB</t>
  </si>
  <si>
    <t>SC</t>
  </si>
  <si>
    <t>SYC</t>
  </si>
  <si>
    <t>SL</t>
  </si>
  <si>
    <t>SLE</t>
  </si>
  <si>
    <t>SG</t>
  </si>
  <si>
    <t>SGP</t>
  </si>
  <si>
    <t>SK</t>
  </si>
  <si>
    <t>SVK</t>
  </si>
  <si>
    <t>SI</t>
  </si>
  <si>
    <t>SVN</t>
  </si>
  <si>
    <t>SB</t>
  </si>
  <si>
    <t>SLB</t>
  </si>
  <si>
    <t>ZA</t>
  </si>
  <si>
    <t>ZAF</t>
  </si>
  <si>
    <t>ES</t>
  </si>
  <si>
    <t>ESP</t>
  </si>
  <si>
    <t>LK</t>
  </si>
  <si>
    <t>LKA</t>
  </si>
  <si>
    <t>SD</t>
  </si>
  <si>
    <t>SDN</t>
  </si>
  <si>
    <t>SR</t>
  </si>
  <si>
    <t>SUR</t>
  </si>
  <si>
    <t>SZ</t>
  </si>
  <si>
    <t>SWZ</t>
  </si>
  <si>
    <t>SE</t>
  </si>
  <si>
    <t>SWE</t>
  </si>
  <si>
    <t>CH</t>
  </si>
  <si>
    <t>CHE</t>
  </si>
  <si>
    <t>SY</t>
  </si>
  <si>
    <t>SYR</t>
  </si>
  <si>
    <t>TJ</t>
  </si>
  <si>
    <t>TJK</t>
  </si>
  <si>
    <t>TZ</t>
  </si>
  <si>
    <t>TZA</t>
  </si>
  <si>
    <t>TH</t>
  </si>
  <si>
    <t>THA</t>
  </si>
  <si>
    <t>TL</t>
  </si>
  <si>
    <t>TLS</t>
  </si>
  <si>
    <t>TG</t>
  </si>
  <si>
    <t>TGO</t>
  </si>
  <si>
    <t>TO</t>
  </si>
  <si>
    <t>TON</t>
  </si>
  <si>
    <t>TT</t>
  </si>
  <si>
    <t>TTO</t>
  </si>
  <si>
    <t>TN</t>
  </si>
  <si>
    <t>TUN</t>
  </si>
  <si>
    <t>TR</t>
  </si>
  <si>
    <t>TUR</t>
  </si>
  <si>
    <t>TM</t>
  </si>
  <si>
    <t>TKM</t>
  </si>
  <si>
    <t>TC</t>
  </si>
  <si>
    <t>TCA</t>
  </si>
  <si>
    <t>UG</t>
  </si>
  <si>
    <t>UGA</t>
  </si>
  <si>
    <t>UA</t>
  </si>
  <si>
    <t>UKR</t>
  </si>
  <si>
    <t>AE</t>
  </si>
  <si>
    <t>ARE</t>
  </si>
  <si>
    <t>GB</t>
  </si>
  <si>
    <t>GBR</t>
  </si>
  <si>
    <t>US</t>
  </si>
  <si>
    <t>USA</t>
  </si>
  <si>
    <t>UY</t>
  </si>
  <si>
    <t>URY</t>
  </si>
  <si>
    <t>UZ</t>
  </si>
  <si>
    <t>UZB</t>
  </si>
  <si>
    <t>VU</t>
  </si>
  <si>
    <t>VUT</t>
  </si>
  <si>
    <t>VE</t>
  </si>
  <si>
    <t>VEN</t>
  </si>
  <si>
    <t>VN</t>
  </si>
  <si>
    <t>VNM</t>
  </si>
  <si>
    <t>VI</t>
  </si>
  <si>
    <t>VIR</t>
  </si>
  <si>
    <t>YE</t>
  </si>
  <si>
    <t>YEM</t>
  </si>
  <si>
    <t>ZM</t>
  </si>
  <si>
    <t>ZMB</t>
  </si>
  <si>
    <t>ZW</t>
  </si>
  <si>
    <t>ZWE</t>
  </si>
  <si>
    <t>Transactions within the quarter</t>
  </si>
  <si>
    <t>"Funds held" means any fiat currency, virtual currency or virtual goods that are currently frozen or held in relation to a suspicious activity report, consent matter, court order relating to ML/FT, etc. "Currently being held" means at the time of completing the return.</t>
  </si>
  <si>
    <t>Number of customers that have transacted in the quarter</t>
  </si>
  <si>
    <t>TW</t>
  </si>
  <si>
    <t>TWN</t>
  </si>
  <si>
    <t>Aland Islands</t>
  </si>
  <si>
    <t>AX</t>
  </si>
  <si>
    <t>ALA</t>
  </si>
  <si>
    <t>American Samoa</t>
  </si>
  <si>
    <t>AS</t>
  </si>
  <si>
    <t>ASM</t>
  </si>
  <si>
    <t>AQ</t>
  </si>
  <si>
    <t>ATA</t>
  </si>
  <si>
    <t>Bonaire, Sint Eustatius and Saba</t>
  </si>
  <si>
    <t>BQ</t>
  </si>
  <si>
    <t>Bouvet Island</t>
  </si>
  <si>
    <t>BV</t>
  </si>
  <si>
    <t>BVT</t>
  </si>
  <si>
    <t>Christmas Island</t>
  </si>
  <si>
    <t>CX</t>
  </si>
  <si>
    <t>CXR</t>
  </si>
  <si>
    <t>CC</t>
  </si>
  <si>
    <t>CCK</t>
  </si>
  <si>
    <t>CD</t>
  </si>
  <si>
    <t>COD</t>
  </si>
  <si>
    <t>DJ</t>
  </si>
  <si>
    <t>DJI</t>
  </si>
  <si>
    <t>Eritrea</t>
  </si>
  <si>
    <t>ER</t>
  </si>
  <si>
    <t>ERI</t>
  </si>
  <si>
    <t>FK</t>
  </si>
  <si>
    <t>FO</t>
  </si>
  <si>
    <t>FLK</t>
  </si>
  <si>
    <t>FRO</t>
  </si>
  <si>
    <t>French Polynesia</t>
  </si>
  <si>
    <t>PF</t>
  </si>
  <si>
    <t>TF</t>
  </si>
  <si>
    <t>PYF</t>
  </si>
  <si>
    <t>ATF</t>
  </si>
  <si>
    <t>Greenland</t>
  </si>
  <si>
    <t>GL</t>
  </si>
  <si>
    <t>GRL</t>
  </si>
  <si>
    <t>Guadeloupe</t>
  </si>
  <si>
    <t>GP</t>
  </si>
  <si>
    <t>GLP</t>
  </si>
  <si>
    <t>Heard Island and McDonald Islands</t>
  </si>
  <si>
    <t>HM</t>
  </si>
  <si>
    <t>HMD</t>
  </si>
  <si>
    <t>Kiribati</t>
  </si>
  <si>
    <t>KI</t>
  </si>
  <si>
    <t>KIR</t>
  </si>
  <si>
    <t>Mayotte</t>
  </si>
  <si>
    <t>YT</t>
  </si>
  <si>
    <t>MYT</t>
  </si>
  <si>
    <t>FM</t>
  </si>
  <si>
    <t>FSM</t>
  </si>
  <si>
    <t>New Caledonia</t>
  </si>
  <si>
    <t>NC</t>
  </si>
  <si>
    <t>NCL</t>
  </si>
  <si>
    <t>Norfolk Island</t>
  </si>
  <si>
    <t>NF</t>
  </si>
  <si>
    <t>NFK</t>
  </si>
  <si>
    <t>MP</t>
  </si>
  <si>
    <t>MNP</t>
  </si>
  <si>
    <t>Pitcairn</t>
  </si>
  <si>
    <t>PN</t>
  </si>
  <si>
    <t>PCN</t>
  </si>
  <si>
    <t>Puerto Rico</t>
  </si>
  <si>
    <t>PR</t>
  </si>
  <si>
    <t>PRI</t>
  </si>
  <si>
    <t>Reunion</t>
  </si>
  <si>
    <t>RE</t>
  </si>
  <si>
    <t>REU</t>
  </si>
  <si>
    <t>SHN</t>
  </si>
  <si>
    <t>SH</t>
  </si>
  <si>
    <t>MF</t>
  </si>
  <si>
    <t>Saint Pierre and Miquelon</t>
  </si>
  <si>
    <t>PM</t>
  </si>
  <si>
    <t>MAF</t>
  </si>
  <si>
    <t>SPM</t>
  </si>
  <si>
    <t>SX</t>
  </si>
  <si>
    <t>Somalia</t>
  </si>
  <si>
    <t>SO</t>
  </si>
  <si>
    <t>SOM</t>
  </si>
  <si>
    <t>GS</t>
  </si>
  <si>
    <t>SGS</t>
  </si>
  <si>
    <t>South Sudan</t>
  </si>
  <si>
    <t>SS</t>
  </si>
  <si>
    <t>SSD</t>
  </si>
  <si>
    <t>Svalbard and Jan Mayen</t>
  </si>
  <si>
    <t>SJ</t>
  </si>
  <si>
    <t>SJM</t>
  </si>
  <si>
    <t>Tokelau</t>
  </si>
  <si>
    <t>TK</t>
  </si>
  <si>
    <t>TKL</t>
  </si>
  <si>
    <t>Tuvalu</t>
  </si>
  <si>
    <t>TV</t>
  </si>
  <si>
    <t>TUV</t>
  </si>
  <si>
    <t>UM</t>
  </si>
  <si>
    <t>UMI</t>
  </si>
  <si>
    <t>Virgin Islands (British)</t>
  </si>
  <si>
    <t>Virgin Islands (U.S.)</t>
  </si>
  <si>
    <t>Western Sahara</t>
  </si>
  <si>
    <t>VG</t>
  </si>
  <si>
    <t>EH</t>
  </si>
  <si>
    <t>VGB</t>
  </si>
  <si>
    <t>ESH</t>
  </si>
  <si>
    <t>BES</t>
  </si>
  <si>
    <t>SXM</t>
  </si>
  <si>
    <t>VIRTUAL GOODS</t>
  </si>
  <si>
    <t>FIAT</t>
  </si>
  <si>
    <t>TOTALS</t>
  </si>
  <si>
    <t>TOTAL</t>
  </si>
  <si>
    <t>Return Reporting Currency</t>
  </si>
  <si>
    <t>Return From (dd/mm/yyyy)</t>
  </si>
  <si>
    <t>Return To (dd/mm/yyyy)</t>
  </si>
  <si>
    <t>Return Signed Off by 1:</t>
  </si>
  <si>
    <t>Return Signed Off by 2:</t>
  </si>
  <si>
    <t>Date (dd/mm/yyyy):</t>
  </si>
  <si>
    <t>Validation Table</t>
  </si>
  <si>
    <t>Licence Holder Information</t>
  </si>
  <si>
    <t>Licence Holder Name</t>
  </si>
  <si>
    <t>GBP</t>
  </si>
  <si>
    <t>Position (Director / Designated Official):</t>
  </si>
  <si>
    <t>We certify that the information provided in this document is, 
to the best of our knowledge and belief, complete and correct.</t>
  </si>
  <si>
    <t>Checking Totals match Fiat + VC + VG</t>
  </si>
  <si>
    <t>Please note that if you have customers in a jurisdiction that is not listed above, please contact us and we will advise which jurisdiction to use.</t>
  </si>
  <si>
    <t>VIRTUAL CURRENCY</t>
  </si>
  <si>
    <t>Overall Pass/Fail</t>
  </si>
  <si>
    <t>Return Version Number</t>
  </si>
  <si>
    <t>Glossary</t>
  </si>
  <si>
    <t>Instructions</t>
  </si>
  <si>
    <t>New customers during quarter</t>
  </si>
  <si>
    <r>
      <t xml:space="preserve">Total number of active customers (player activity to have taken place within previous 365 days from last day of quarter)  </t>
    </r>
    <r>
      <rPr>
        <sz val="10"/>
        <color rgb="FFFF0000"/>
        <rFont val="Tahoma"/>
        <family val="2"/>
      </rPr>
      <t>(REF1)</t>
    </r>
  </si>
  <si>
    <r>
      <t>Total number of active customers who are PEPs</t>
    </r>
    <r>
      <rPr>
        <sz val="10"/>
        <color rgb="FFEA4F3C"/>
        <rFont val="Tahoma"/>
        <family val="2"/>
      </rPr>
      <t xml:space="preserve"> (REF2)</t>
    </r>
  </si>
  <si>
    <r>
      <t xml:space="preserve">Total number of active customers who are high risk </t>
    </r>
    <r>
      <rPr>
        <sz val="10"/>
        <color rgb="FFEA4F3C"/>
        <rFont val="Tahoma"/>
        <family val="2"/>
      </rPr>
      <t>(REF3)</t>
    </r>
  </si>
  <si>
    <r>
      <t>Total number of active customers with virtual currency accounts</t>
    </r>
    <r>
      <rPr>
        <sz val="10"/>
        <color rgb="FFEA4F3C"/>
        <rFont val="Tahoma"/>
        <family val="2"/>
      </rPr>
      <t xml:space="preserve"> (REF4)</t>
    </r>
  </si>
  <si>
    <r>
      <t>Total number of active customers with virtual goods accounts</t>
    </r>
    <r>
      <rPr>
        <sz val="10"/>
        <color rgb="FFEA4F3C"/>
        <rFont val="Tahoma"/>
        <family val="2"/>
      </rPr>
      <t xml:space="preserve"> (REF5)</t>
    </r>
  </si>
  <si>
    <r>
      <t xml:space="preserve">Total number of internal disclosures made in quarter  </t>
    </r>
    <r>
      <rPr>
        <sz val="10"/>
        <color rgb="FFEA4F3C"/>
        <rFont val="Tahoma"/>
        <family val="2"/>
      </rPr>
      <t>(REF6)</t>
    </r>
  </si>
  <si>
    <r>
      <t xml:space="preserve">Total number of external disclosures made in quarter </t>
    </r>
    <r>
      <rPr>
        <sz val="10"/>
        <color rgb="FFEA4F3C"/>
        <rFont val="Tahoma"/>
        <family val="2"/>
      </rPr>
      <t xml:space="preserve"> (REF7)</t>
    </r>
  </si>
  <si>
    <r>
      <t xml:space="preserve">Total value (GBP) of funds currently being held in relation to AML/CFT suspicion related matters  </t>
    </r>
    <r>
      <rPr>
        <sz val="10"/>
        <color rgb="FFEA4F3C"/>
        <rFont val="Tahoma"/>
        <family val="2"/>
      </rPr>
      <t>(REF8)</t>
    </r>
  </si>
  <si>
    <t>"Total number of active customers (player activity to have taken place within previous 365 days from last day of quarter)" - an active customer is defined as one who has an account that is registered, non dormant and non-excluded and player activity is defined as the customer has logged in to their account.</t>
  </si>
  <si>
    <t>Complete the top sections of the Total worksheet - Summary Data and Transaction Data by Transaction Type</t>
  </si>
  <si>
    <t>Customers that have completed customer due diligence verification during the quarter</t>
  </si>
  <si>
    <r>
      <t xml:space="preserve">Commentary - </t>
    </r>
    <r>
      <rPr>
        <b/>
        <sz val="10"/>
        <color theme="0"/>
        <rFont val="Tahoma"/>
        <family val="2"/>
      </rPr>
      <t>please provide any relevant commentary on this return that you believe will assist the GSC's analysis</t>
    </r>
  </si>
  <si>
    <t>"Virtual goods" is defined at 2.2 (terminology) of the GSC's AML/CFT Guidance for Virtual Currencies 2020:
https://www.gov.im/media/1371388/vc-aml-guidance-2020.pdf</t>
  </si>
  <si>
    <t>Return to be submitted electronically - if sending by email, please include the above 2 signatories on the email.  A hard copy is not required.</t>
  </si>
  <si>
    <t>The jursidictional split on the Total worksheet should now have the sum of the jurisdictional data from the Fiat/VC &amp; VG worksheets</t>
  </si>
  <si>
    <r>
      <rPr>
        <b/>
        <u/>
        <sz val="12"/>
        <color theme="1"/>
        <rFont val="Tahoma"/>
        <family val="2"/>
      </rPr>
      <t xml:space="preserve">Data Protection Notice
</t>
    </r>
    <r>
      <rPr>
        <sz val="12"/>
        <color theme="1"/>
        <rFont val="Tahoma"/>
        <family val="2"/>
      </rPr>
      <t xml:space="preserve">
The Isle of Man Gambling and Supervision Commission is registered with the Isle of Man Information Commissioner as a data controller under Isle of Man Data Protection Legislation. The Commission collects, processes and uses personal data in line with a number of pieces of legislation and in order to conduct its functions under relevant legislation. The Commission may also share personal data and information with other parties where there is a legal basis for doing so. Information on how the Commission collects and processes personal data can be found in the Privacy Notice on the Commissions website - https://www.gov.im/about-the-government/statutory-boards/gambling-supervision-commission/privacy-notice. 
The Data Protection Officer can be contacted on DPO-GSC@gov.im on Tel +44 1624 694331   </t>
    </r>
  </si>
  <si>
    <t>Version Control</t>
  </si>
  <si>
    <t>Initial version after changes made for Warehouse</t>
  </si>
  <si>
    <t>Date Effective</t>
  </si>
  <si>
    <t>Thresholds</t>
  </si>
  <si>
    <t>Q1 2022</t>
  </si>
  <si>
    <r>
      <t xml:space="preserve">Typology of external disclosures </t>
    </r>
    <r>
      <rPr>
        <sz val="10"/>
        <color rgb="FFFF0000"/>
        <rFont val="Tahoma"/>
        <family val="2"/>
      </rPr>
      <t>(REF9)</t>
    </r>
  </si>
  <si>
    <r>
      <t xml:space="preserve">Fiat currency </t>
    </r>
    <r>
      <rPr>
        <sz val="10"/>
        <color rgb="FFEA4F3C"/>
        <rFont val="Tahoma"/>
        <family val="2"/>
      </rPr>
      <t>(REF10)</t>
    </r>
  </si>
  <si>
    <r>
      <t>Customer and transaction data by jurisdiction</t>
    </r>
    <r>
      <rPr>
        <b/>
        <sz val="14"/>
        <rFont val="Tahoma"/>
        <family val="2"/>
      </rPr>
      <t xml:space="preserve"> </t>
    </r>
    <r>
      <rPr>
        <b/>
        <sz val="14"/>
        <color theme="0"/>
        <rFont val="Tahoma"/>
        <family val="2"/>
      </rPr>
      <t>(REF11)</t>
    </r>
  </si>
  <si>
    <t>Customer and transaction data by jurisdiction (REF11)</t>
  </si>
  <si>
    <t>"Typology of external disclosures " would include typologies such as screening alerts, transaction alerts, terrorist financing and sanctions.</t>
  </si>
  <si>
    <t>REF 11</t>
  </si>
  <si>
    <t>REF 10</t>
  </si>
  <si>
    <t>REF 9</t>
  </si>
  <si>
    <t>REF 3</t>
  </si>
  <si>
    <t>REF 4</t>
  </si>
  <si>
    <t>REF 5</t>
  </si>
  <si>
    <t>REF 6</t>
  </si>
  <si>
    <t>REF 7</t>
  </si>
  <si>
    <t>REF 8</t>
  </si>
  <si>
    <t>Translation</t>
  </si>
  <si>
    <t>Total Number of Deposits - All Currencies</t>
  </si>
  <si>
    <t>Total Value of Deposits - All Currencies</t>
  </si>
  <si>
    <t>Total Number of Withdrawals - All Currencies</t>
  </si>
  <si>
    <t>Total Value of Withdrawals - All Currencies</t>
  </si>
  <si>
    <t>Complete the jurisdictional splits on the Fiat / VC and/or VG worksheets where relevant - please ensure that the zeros are left where you have no data (i.e. no blanks are used)</t>
  </si>
  <si>
    <t>https://www.tynwald.org.im//business/opqp/sittings/20182021/2019-SD-0219.pdf</t>
  </si>
  <si>
    <t>https://www.gov.im/media/1371388/vc-aml-guidance-2020.pdf</t>
  </si>
  <si>
    <t>Links</t>
  </si>
  <si>
    <t>"Virtual currency" is defined at 2.2 (terminology) of the GSC's AML/CFT Guidance for Virtual Currencies 2020:
https://www.gov.im/media/1371388/vc-aml-guidance-2020.pdf.  
Virtual Currency players are defined as any player whose source of funds is virtual currency which is either used on the platform or is converted on deposit (via PSP or exchange etc) into an in game currency for use on the platform.</t>
  </si>
  <si>
    <t>"PEP" means politically exposed person. This includes family members and close associates as per the definition at paragraph 3 of the Gambling (Anti-Money Laundering and Countering the Financing of Terrorism) Code 2019: https://www.tynwald.org.im//business/opqp/sittings/20182021/2019-SD-0219.pdf</t>
  </si>
  <si>
    <t>Validation Table - Further Information</t>
  </si>
  <si>
    <t>This validation check looks to see if any of the fields have been left blank - please ensure that if there is no information to provide (e.g. no customers in Afghanistan) that the cell is left with a 0 in it</t>
  </si>
  <si>
    <t>Fill in the remaining boxes on the Sign-Off Sheet, including adding commentary where appropriate</t>
  </si>
  <si>
    <t>Ensure that all the validation boxes on the Sign-Off Sheet say Complete or Valid. If you are unable to fix any validation issues after referring to the table below, please contact the GSC.</t>
  </si>
  <si>
    <t>Check there are no issues showing in the Validation Table on the Sign-Off Sheet.  If you are unable to fix any validation issues after referring to the table below, please contact the GSC.</t>
  </si>
  <si>
    <t>This validation check looks to see whether for each jurisdiction, the sum of the numbers on the Fiat, VC and VG sheets is equal to the numbers on the Total sheet for number/values of deposits/withdrawals .  This check should always be ok (since we have a built in formula).</t>
  </si>
  <si>
    <t>Changes after initial send out</t>
  </si>
  <si>
    <t>Q2 2022</t>
  </si>
  <si>
    <t xml:space="preserve"> </t>
  </si>
  <si>
    <t>1) Sign-Off sheet locked!
2) Space added to each sheet at A1
3) Name &amp; Type of return added to F2</t>
  </si>
  <si>
    <t>AML/CFT - AML/CFT Quarterly Return</t>
  </si>
  <si>
    <t>Q3 2022</t>
  </si>
  <si>
    <t>Changing Quaterly to Quarterly
Unlocking Date Return From field
Added new validation</t>
  </si>
  <si>
    <t>This validation check looks to see whether the total number/values of deposits/withdrawals in the jurisdictional split on the Fiat, VC &amp; VG sheets (the bottom row of the table) are equal to the numbers provided for number/value of deposits/withdrawals on the Total sheet in the Transaction Data by Transaction Type table.</t>
  </si>
  <si>
    <t>1. Total number of FIAT deposits on FIAT tab equals total number of FIAT deposits by "type" on Total tab</t>
  </si>
  <si>
    <t>2. Total value of FIAT deposits on FIAT tab equals total value of FIAT deposits by "type" on Total tab</t>
  </si>
  <si>
    <t>3. Total number of FIAT withdrawals on FIAT tab equals total number of FIAT withdrawals by "type" on Total tab</t>
  </si>
  <si>
    <t>4. Total value of FIAT withdrawals on FIAT tab equals total value of FIAT withdrawals by "type" on Total tab</t>
  </si>
  <si>
    <t>5. Total number of VC deposits on VC tab equals total number of VC deposits by "type" on Total tab</t>
  </si>
  <si>
    <t>6. Total value of VC deposits on VC tab equals total value of VC deposits by "type" on Total tab</t>
  </si>
  <si>
    <t>7. Total number of VC withdrawals on VC tab equals total number of VC withdrawals by "type" on Total tab</t>
  </si>
  <si>
    <t>8. Total value of VC withdrawals on VC tab equals total value of VC withdrawals by "type" on Total tab</t>
  </si>
  <si>
    <t>9. Total number of VG deposits on VG tab equals total number of VG deposits by "type" on Total tab</t>
  </si>
  <si>
    <t>10. Total value of VG deposits on VG tab equals total value of VG deposits by "type" on Total tab</t>
  </si>
  <si>
    <t>11. Total number of VG withdrawals on VG tab equals total number of VG withdrawals by "type" on Total tab</t>
  </si>
  <si>
    <t>12. Total value of VG withdrawals on VG tab equals total value of VG withdrawals by "type" on Total tab</t>
  </si>
  <si>
    <t>14. There are no blank required cells on Fiat worksheet - all cells where you are reporting nothing are set to 0</t>
  </si>
  <si>
    <t>15. There are no blank required cells on VC worksheet - all cells where you are reporting nothing are set to 0</t>
  </si>
  <si>
    <t>16. There are no blank required cells on VG worksheet - all cells where you are reporting nothing are set to 0</t>
  </si>
  <si>
    <t>17. There are no blank required cells on Total worksheet - all cells where you are reporting nothing are set to 0</t>
  </si>
  <si>
    <t>1-12: Total number/value of FIAT/VC/VG depoists/withdrawals on FIAT/VC/VG tab equals total number/value of FIAT/VC/VG deposits/withdrawals by type on Total tab</t>
  </si>
  <si>
    <t>13: Totals on "Total" worksheet match the sum of the "Fiat", "VC" and "VG" worksheets (see in-built check on Total - cells N30-Q273 to see where you have an issue)</t>
  </si>
  <si>
    <t>14-17: There are no blank cells on Fiat/VC/VG/Total worksheet - all cells where there is no value required are set to 0</t>
  </si>
  <si>
    <t>1.2 v2</t>
  </si>
  <si>
    <t>Q4 2023</t>
  </si>
  <si>
    <t>Updated Country fields</t>
  </si>
  <si>
    <t>Aruba</t>
  </si>
  <si>
    <t>Bahamas (the)</t>
  </si>
  <si>
    <t>Bolivia (Plurinational State of)</t>
  </si>
  <si>
    <t>IO</t>
  </si>
  <si>
    <t>IOT</t>
  </si>
  <si>
    <t>British Indian Ocean Territory</t>
  </si>
  <si>
    <t>Cayman Islands (the)</t>
  </si>
  <si>
    <t>Central African Republic (the)</t>
  </si>
  <si>
    <t>Congo (the)</t>
  </si>
  <si>
    <t>Congo (the Democratic Republic of the)</t>
  </si>
  <si>
    <t>Cocos (Keeling) Islands (the)</t>
  </si>
  <si>
    <t>Cook Islands (the)</t>
  </si>
  <si>
    <t>Curaçao</t>
  </si>
  <si>
    <t>CW</t>
  </si>
  <si>
    <t>CUW</t>
  </si>
  <si>
    <t>Comoros (the)</t>
  </si>
  <si>
    <t>Dominican Republic (the)</t>
  </si>
  <si>
    <t>Eswatini</t>
  </si>
  <si>
    <t>Falkland Islands (the) [Malvinas]</t>
  </si>
  <si>
    <t>Faroe Islands (the)</t>
  </si>
  <si>
    <t>French Guiana</t>
  </si>
  <si>
    <t>GF</t>
  </si>
  <si>
    <t>GUF</t>
  </si>
  <si>
    <t>French Southern Territories (the)</t>
  </si>
  <si>
    <t>Gambia (the)</t>
  </si>
  <si>
    <t>Guam</t>
  </si>
  <si>
    <t>GU</t>
  </si>
  <si>
    <t>GUM</t>
  </si>
  <si>
    <t>Holy See (the)</t>
  </si>
  <si>
    <t>Hong Kong</t>
  </si>
  <si>
    <t>Iran (Islamic Republic of)</t>
  </si>
  <si>
    <t>Korea (the Democratic People's Republic of)</t>
  </si>
  <si>
    <t>Korea (the Republic of)</t>
  </si>
  <si>
    <t>Lao People's Democratic Republic (the)</t>
  </si>
  <si>
    <t>Macao</t>
  </si>
  <si>
    <t>Marshall Islands (the)</t>
  </si>
  <si>
    <t>Martinique</t>
  </si>
  <si>
    <t>MQ</t>
  </si>
  <si>
    <t>MTQ</t>
  </si>
  <si>
    <t>Micronesia (Federated States of)</t>
  </si>
  <si>
    <t>Moldova (the Republic of)</t>
  </si>
  <si>
    <t>Netherlands (Kingdom of the)</t>
  </si>
  <si>
    <t>Niger (the)</t>
  </si>
  <si>
    <t>North Macedonia</t>
  </si>
  <si>
    <t>Northern Mariana Islands (the)</t>
  </si>
  <si>
    <t>Palestine, State of</t>
  </si>
  <si>
    <t>Philippines (the)</t>
  </si>
  <si>
    <t>Russian Federation (the)</t>
  </si>
  <si>
    <t>Saint Barthélemy</t>
  </si>
  <si>
    <t>BL</t>
  </si>
  <si>
    <t>BLM</t>
  </si>
  <si>
    <t>Saint Helena, Ascension and Tristan da Cunha</t>
  </si>
  <si>
    <t>Saint Martin (French part)</t>
  </si>
  <si>
    <t>Saint Vincent and the Grenadines</t>
  </si>
  <si>
    <t>Sint Maarten (Dutch part)</t>
  </si>
  <si>
    <t>Slovakia</t>
  </si>
  <si>
    <t>South Georgia and the South Sandwich Islands</t>
  </si>
  <si>
    <t>Sudan (the)</t>
  </si>
  <si>
    <t>Syrian Arab Republic (the)</t>
  </si>
  <si>
    <t>Taiwan (Province of China)</t>
  </si>
  <si>
    <t>Tanzania, the United Republic of</t>
  </si>
  <si>
    <t>Timor-Leste</t>
  </si>
  <si>
    <t>Türkiye</t>
  </si>
  <si>
    <t>Turks and Caicos Islands (the)</t>
  </si>
  <si>
    <t>United States of America (the)</t>
  </si>
  <si>
    <t>Venezuela (Bolivarian Republic of)</t>
  </si>
  <si>
    <t>Viet Nam</t>
  </si>
  <si>
    <t>Wallis and Futuna</t>
  </si>
  <si>
    <t>WF</t>
  </si>
  <si>
    <t>WLF</t>
  </si>
  <si>
    <t>United States Minor Outlying Islands (the)</t>
  </si>
  <si>
    <t>13. Totals on "Total" worksheet match the sum of the "Fiat", "VC" and "VG" worksheets (see in-built check on Total - cells N30-Q284 to see where you have an issue)</t>
  </si>
  <si>
    <t>Antarctica</t>
  </si>
  <si>
    <t>Djibouti</t>
  </si>
  <si>
    <t>Spelling of Jurisdictions</t>
  </si>
  <si>
    <t>Additional calculated fields</t>
  </si>
  <si>
    <t>Validation around dates</t>
  </si>
  <si>
    <t>AML/CFT Quarterly Return v1.4</t>
  </si>
  <si>
    <t>Q1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</si>
</sst>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000"/>
    <numFmt numFmtId="167" formatCode="[$GBP]\ #,##0.00"/>
  </numFmts>
  <fonts count="35" x14ac:knownFonts="1">
    <font>
      <sz val="11"/>
      <color theme="1"/>
      <name val="Calibri"/>
      <family val="2"/>
      <scheme val="minor"/>
    </font>
    <font>
      <sz val="11"/>
      <color theme="1"/>
      <name val="Tahoma"/>
      <family val="2"/>
    </font>
    <font>
      <sz val="11"/>
      <color theme="1"/>
      <name val="Tahoma"/>
      <family val="2"/>
    </font>
    <font>
      <sz val="11"/>
      <color theme="1"/>
      <name val="Tahoma"/>
      <family val="2"/>
    </font>
    <font>
      <sz val="10"/>
      <color theme="1"/>
      <name val="Tahoma"/>
      <family val="2"/>
    </font>
    <font>
      <b/>
      <sz val="10"/>
      <color theme="1"/>
      <name val="Tahoma"/>
      <family val="2"/>
    </font>
    <font>
      <sz val="11"/>
      <color theme="1"/>
      <name val="Calibri"/>
      <family val="2"/>
      <scheme val="minor"/>
    </font>
    <font>
      <sz val="10"/>
      <name val="Arial"/>
      <family val="2"/>
    </font>
    <font>
      <sz val="11"/>
      <color indexed="8"/>
      <name val="Calibri"/>
      <family val="2"/>
    </font>
    <font>
      <sz val="11"/>
      <color indexed="8"/>
      <name val="Calibri"/>
      <family val="2"/>
      <scheme val="minor"/>
    </font>
    <font>
      <sz val="11"/>
      <color indexed="8"/>
      <name val="Calibri"/>
      <family val="2"/>
    </font>
    <font>
      <sz val="11"/>
      <color rgb="FF000000"/>
      <name val="Tahoma"/>
      <family val="2"/>
      <charset val="1"/>
    </font>
    <font>
      <sz val="11"/>
      <color theme="1"/>
      <name val="Calibri"/>
      <family val="2"/>
      <scheme val="minor"/>
    </font>
    <font>
      <sz val="11"/>
      <color theme="1"/>
      <name val="Tahoma"/>
      <family val="2"/>
    </font>
    <font>
      <sz val="11"/>
      <color rgb="FF000000"/>
      <name val="Calibri"/>
      <family val="2"/>
      <charset val="1"/>
    </font>
    <font>
      <b/>
      <sz val="20"/>
      <color theme="1"/>
      <name val="Tahoma"/>
      <family val="2"/>
    </font>
    <font>
      <sz val="12"/>
      <color theme="1"/>
      <name val="Arial"/>
      <family val="2"/>
    </font>
    <font>
      <u/>
      <sz val="12"/>
      <color theme="10"/>
      <name val="Arial"/>
      <family val="2"/>
    </font>
    <font>
      <b/>
      <sz val="14"/>
      <color theme="0"/>
      <name val="Tahoma"/>
      <family val="2"/>
    </font>
    <font>
      <sz val="12"/>
      <color theme="1"/>
      <name val="Tahoma"/>
      <family val="2"/>
    </font>
    <font>
      <b/>
      <sz val="20"/>
      <color rgb="FF775431"/>
      <name val="Tahoma"/>
      <family val="2"/>
    </font>
    <font>
      <b/>
      <sz val="12"/>
      <color theme="0"/>
      <name val="Tahoma"/>
      <family val="2"/>
    </font>
    <font>
      <sz val="12"/>
      <name val="Tahoma"/>
      <family val="2"/>
    </font>
    <font>
      <i/>
      <sz val="12"/>
      <color theme="1"/>
      <name val="Tahoma"/>
      <family val="2"/>
    </font>
    <font>
      <sz val="11"/>
      <name val="Tahoma"/>
      <family val="2"/>
    </font>
    <font>
      <b/>
      <sz val="11"/>
      <color theme="1"/>
      <name val="Tahoma"/>
      <family val="2"/>
    </font>
    <font>
      <b/>
      <sz val="10"/>
      <color theme="0"/>
      <name val="Tahoma"/>
      <family val="2"/>
    </font>
    <font>
      <sz val="10"/>
      <color rgb="FFEA4F3C"/>
      <name val="Tahoma"/>
      <family val="2"/>
    </font>
    <font>
      <b/>
      <sz val="20"/>
      <color rgb="FF4E564D"/>
      <name val="Tahoma"/>
      <family val="2"/>
    </font>
    <font>
      <sz val="14"/>
      <color theme="1"/>
      <name val="Tahoma"/>
      <family val="2"/>
    </font>
    <font>
      <sz val="10"/>
      <color rgb="FFFF0000"/>
      <name val="Tahoma"/>
      <family val="2"/>
    </font>
    <font>
      <b/>
      <sz val="14"/>
      <name val="Tahoma"/>
      <family val="2"/>
    </font>
    <font>
      <b/>
      <u/>
      <sz val="12"/>
      <color theme="1"/>
      <name val="Tahoma"/>
      <family val="2"/>
    </font>
    <font>
      <sz val="11"/>
      <color rgb="FFBC3B4A"/>
      <name val="Tahoma"/>
      <family val="2"/>
    </font>
    <font>
      <sz val="8"/>
      <color theme="1"/>
      <name val="Tahoma"/>
      <family val="2"/>
    </font>
  </fonts>
  <fills count="4">
    <fill>
      <patternFill patternType="none"/>
    </fill>
    <fill>
      <patternFill patternType="gray125"/>
    </fill>
    <fill>
      <patternFill patternType="solid">
        <fgColor rgb="FF418689"/>
        <bgColor indexed="64"/>
      </patternFill>
    </fill>
    <fill>
      <patternFill patternType="solid">
        <fgColor theme="0" tint="-0.249977111117893"/>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s>
  <cellStyleXfs count="35">
    <xf numFmtId="0" fontId="0" fillId="0" borderId="0"/>
    <xf numFmtId="0" fontId="3" fillId="0" borderId="0"/>
    <xf numFmtId="165" fontId="3"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7" fillId="0" borderId="0"/>
    <xf numFmtId="0" fontId="7" fillId="0" borderId="0"/>
    <xf numFmtId="0" fontId="1" fillId="0" borderId="0"/>
    <xf numFmtId="0" fontId="1" fillId="0" borderId="0"/>
    <xf numFmtId="0" fontId="7" fillId="0" borderId="0"/>
    <xf numFmtId="0" fontId="1" fillId="0" borderId="0"/>
    <xf numFmtId="0" fontId="1" fillId="0" borderId="0"/>
    <xf numFmtId="0" fontId="1" fillId="0" borderId="0"/>
    <xf numFmtId="0" fontId="7" fillId="0" borderId="0"/>
    <xf numFmtId="0" fontId="6"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6" fillId="0" borderId="0" applyFont="0" applyFill="0" applyBorder="0" applyAlignment="0" applyProtection="0"/>
    <xf numFmtId="0" fontId="8" fillId="0" borderId="0" applyNumberFormat="0" applyFill="0" applyBorder="0" applyProtection="0"/>
    <xf numFmtId="0" fontId="9" fillId="0" borderId="0"/>
    <xf numFmtId="0" fontId="10" fillId="0" borderId="0" applyNumberFormat="0" applyFill="0" applyBorder="0" applyProtection="0"/>
    <xf numFmtId="164" fontId="1" fillId="0" borderId="0" applyFont="0" applyFill="0" applyBorder="0" applyAlignment="0" applyProtection="0"/>
    <xf numFmtId="0" fontId="12" fillId="0" borderId="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0" fontId="14" fillId="0" borderId="0"/>
    <xf numFmtId="0" fontId="11" fillId="0" borderId="0"/>
    <xf numFmtId="0" fontId="16" fillId="0" borderId="0"/>
    <xf numFmtId="0" fontId="17" fillId="0" borderId="0" applyNumberFormat="0" applyFill="0" applyBorder="0" applyAlignment="0" applyProtection="0"/>
  </cellStyleXfs>
  <cellXfs count="143">
    <xf numFmtId="0" fontId="0" fillId="0" borderId="0" xfId="0"/>
    <xf numFmtId="3" fontId="4" fillId="0" borderId="8" xfId="0" applyNumberFormat="1" applyFont="1" applyBorder="1" applyAlignment="1" applyProtection="1">
      <alignment horizontal="center" vertical="center"/>
      <protection locked="0"/>
    </xf>
    <xf numFmtId="3" fontId="4" fillId="0" borderId="9" xfId="0" applyNumberFormat="1" applyFont="1" applyBorder="1" applyAlignment="1" applyProtection="1">
      <alignment horizontal="center"/>
      <protection locked="0"/>
    </xf>
    <xf numFmtId="3" fontId="4" fillId="0" borderId="8" xfId="0" applyNumberFormat="1" applyFont="1" applyBorder="1" applyAlignment="1" applyProtection="1">
      <alignment horizontal="center"/>
      <protection locked="0"/>
    </xf>
    <xf numFmtId="167" fontId="4" fillId="0" borderId="8" xfId="0" applyNumberFormat="1" applyFont="1" applyBorder="1" applyAlignment="1" applyProtection="1">
      <alignment horizontal="center"/>
      <protection locked="0"/>
    </xf>
    <xf numFmtId="0" fontId="1" fillId="0" borderId="8" xfId="33" applyFont="1" applyBorder="1" applyAlignment="1" applyProtection="1">
      <alignment vertical="center"/>
      <protection locked="0"/>
    </xf>
    <xf numFmtId="14" fontId="1" fillId="0" borderId="8" xfId="33" applyNumberFormat="1" applyFont="1" applyBorder="1" applyAlignment="1" applyProtection="1">
      <alignment horizontal="left" vertical="center"/>
      <protection locked="0"/>
    </xf>
    <xf numFmtId="0" fontId="1" fillId="0" borderId="8" xfId="33" applyFont="1" applyBorder="1" applyAlignment="1" applyProtection="1">
      <alignment horizontal="left" vertical="center"/>
      <protection locked="0"/>
    </xf>
    <xf numFmtId="0" fontId="4" fillId="0" borderId="0" xfId="0" applyFont="1" applyBorder="1" applyProtection="1">
      <protection hidden="1"/>
    </xf>
    <xf numFmtId="0" fontId="4" fillId="0" borderId="0" xfId="0" applyFont="1" applyBorder="1" applyAlignment="1" applyProtection="1">
      <alignment horizontal="left" vertical="center"/>
      <protection hidden="1"/>
    </xf>
    <xf numFmtId="0" fontId="4" fillId="0" borderId="0" xfId="0" applyFont="1" applyBorder="1" applyAlignment="1" applyProtection="1">
      <alignment vertical="center"/>
      <protection hidden="1"/>
    </xf>
    <xf numFmtId="0" fontId="1" fillId="0" borderId="8" xfId="0" applyFont="1" applyBorder="1" applyAlignment="1" applyProtection="1">
      <alignment horizontal="center" vertical="center"/>
      <protection hidden="1"/>
    </xf>
    <xf numFmtId="3" fontId="4" fillId="0" borderId="8" xfId="0" applyNumberFormat="1" applyFont="1" applyBorder="1" applyAlignment="1" applyProtection="1">
      <alignment horizontal="center" vertical="center"/>
      <protection hidden="1"/>
    </xf>
    <xf numFmtId="167" fontId="4" fillId="0" borderId="8" xfId="0" applyNumberFormat="1" applyFont="1" applyBorder="1" applyAlignment="1" applyProtection="1">
      <alignment horizontal="center"/>
      <protection hidden="1"/>
    </xf>
    <xf numFmtId="3" fontId="5" fillId="3" borderId="8" xfId="0" applyNumberFormat="1" applyFont="1" applyFill="1" applyBorder="1" applyAlignment="1" applyProtection="1">
      <alignment horizontal="center" vertical="center"/>
      <protection hidden="1"/>
    </xf>
    <xf numFmtId="167" fontId="4" fillId="3" borderId="8" xfId="0" applyNumberFormat="1" applyFont="1" applyFill="1" applyBorder="1" applyAlignment="1" applyProtection="1">
      <alignment horizontal="center"/>
      <protection hidden="1"/>
    </xf>
    <xf numFmtId="0" fontId="19" fillId="0" borderId="0" xfId="33" applyFont="1" applyProtection="1">
      <protection hidden="1"/>
    </xf>
    <xf numFmtId="0" fontId="19" fillId="0" borderId="0" xfId="33" applyFont="1" applyFill="1" applyProtection="1">
      <protection hidden="1"/>
    </xf>
    <xf numFmtId="0" fontId="20" fillId="0" borderId="0" xfId="33" applyFont="1" applyFill="1" applyAlignment="1" applyProtection="1">
      <alignment horizontal="center" vertical="center" wrapText="1"/>
      <protection hidden="1"/>
    </xf>
    <xf numFmtId="0" fontId="21" fillId="0" borderId="0" xfId="33" applyFont="1" applyFill="1" applyBorder="1" applyAlignment="1" applyProtection="1">
      <alignment horizontal="center" vertical="center"/>
      <protection hidden="1"/>
    </xf>
    <xf numFmtId="14" fontId="29" fillId="0" borderId="0" xfId="33" applyNumberFormat="1" applyFont="1" applyProtection="1">
      <protection hidden="1"/>
    </xf>
    <xf numFmtId="0" fontId="1" fillId="0" borderId="12" xfId="33" applyFont="1" applyBorder="1" applyAlignment="1" applyProtection="1">
      <alignment vertical="center"/>
      <protection hidden="1"/>
    </xf>
    <xf numFmtId="0" fontId="1" fillId="0" borderId="8" xfId="33" applyFont="1" applyBorder="1" applyAlignment="1" applyProtection="1">
      <alignment vertical="center"/>
      <protection hidden="1"/>
    </xf>
    <xf numFmtId="0" fontId="19" fillId="0" borderId="0" xfId="33" applyFont="1" applyFill="1" applyBorder="1" applyAlignment="1" applyProtection="1">
      <alignment horizontal="left" vertical="center"/>
      <protection hidden="1"/>
    </xf>
    <xf numFmtId="14" fontId="1" fillId="0" borderId="8" xfId="33" applyNumberFormat="1" applyFont="1" applyBorder="1" applyAlignment="1" applyProtection="1">
      <alignment horizontal="left" vertical="center"/>
      <protection hidden="1"/>
    </xf>
    <xf numFmtId="0" fontId="1" fillId="0" borderId="9" xfId="33" applyFont="1" applyBorder="1" applyAlignment="1" applyProtection="1">
      <alignment vertical="center"/>
      <protection hidden="1"/>
    </xf>
    <xf numFmtId="14" fontId="19" fillId="0" borderId="0" xfId="33" applyNumberFormat="1" applyFont="1" applyFill="1" applyBorder="1" applyAlignment="1" applyProtection="1">
      <alignment horizontal="left" vertical="center"/>
      <protection hidden="1"/>
    </xf>
    <xf numFmtId="0" fontId="22" fillId="0" borderId="0" xfId="33" applyFont="1" applyFill="1" applyBorder="1" applyAlignment="1" applyProtection="1">
      <alignment horizontal="left" vertical="center"/>
      <protection hidden="1"/>
    </xf>
    <xf numFmtId="0" fontId="24" fillId="0" borderId="8" xfId="33" applyFont="1" applyBorder="1" applyAlignment="1" applyProtection="1">
      <alignment horizontal="left" vertical="center" wrapText="1"/>
      <protection hidden="1"/>
    </xf>
    <xf numFmtId="0" fontId="19" fillId="0" borderId="0" xfId="33" applyFont="1" applyFill="1" applyBorder="1" applyAlignment="1" applyProtection="1">
      <alignment vertical="center"/>
      <protection hidden="1"/>
    </xf>
    <xf numFmtId="0" fontId="19" fillId="0" borderId="0" xfId="33" applyFont="1" applyBorder="1" applyAlignment="1" applyProtection="1">
      <alignment vertical="center"/>
      <protection hidden="1"/>
    </xf>
    <xf numFmtId="0" fontId="19" fillId="0" borderId="23" xfId="33" applyFont="1" applyBorder="1" applyProtection="1">
      <protection hidden="1"/>
    </xf>
    <xf numFmtId="0" fontId="23" fillId="0" borderId="0" xfId="33" applyFont="1" applyFill="1" applyBorder="1" applyAlignment="1" applyProtection="1">
      <alignment horizontal="justify" vertical="justify" wrapText="1"/>
      <protection hidden="1"/>
    </xf>
    <xf numFmtId="0" fontId="1" fillId="0" borderId="8" xfId="0" applyFont="1" applyBorder="1" applyAlignment="1" applyProtection="1">
      <alignment horizontal="left" vertical="center"/>
      <protection hidden="1"/>
    </xf>
    <xf numFmtId="0" fontId="1" fillId="0" borderId="8" xfId="0" applyFont="1" applyBorder="1" applyAlignment="1" applyProtection="1">
      <alignment vertical="center"/>
      <protection hidden="1"/>
    </xf>
    <xf numFmtId="0" fontId="24" fillId="0" borderId="10" xfId="0" applyFont="1" applyBorder="1" applyAlignment="1" applyProtection="1">
      <alignment vertical="center"/>
      <protection hidden="1"/>
    </xf>
    <xf numFmtId="0" fontId="1" fillId="0" borderId="10" xfId="0" applyFont="1" applyBorder="1" applyAlignment="1" applyProtection="1">
      <alignment horizontal="left" vertical="center" wrapText="1"/>
      <protection hidden="1"/>
    </xf>
    <xf numFmtId="0" fontId="24" fillId="0" borderId="8" xfId="0" applyFont="1" applyBorder="1" applyAlignment="1" applyProtection="1">
      <alignment vertical="center"/>
      <protection hidden="1"/>
    </xf>
    <xf numFmtId="0" fontId="1" fillId="0" borderId="8" xfId="0" applyFont="1" applyBorder="1" applyAlignment="1" applyProtection="1">
      <alignment horizontal="left" vertical="center" wrapText="1"/>
      <protection hidden="1"/>
    </xf>
    <xf numFmtId="0" fontId="24" fillId="0" borderId="8" xfId="0" applyFont="1" applyBorder="1" applyAlignment="1" applyProtection="1">
      <alignment horizontal="left" vertical="center"/>
      <protection hidden="1"/>
    </xf>
    <xf numFmtId="0" fontId="0" fillId="0" borderId="0" xfId="0" applyProtection="1">
      <protection hidden="1"/>
    </xf>
    <xf numFmtId="0" fontId="4" fillId="3" borderId="8" xfId="0" applyFont="1" applyFill="1" applyBorder="1" applyAlignment="1" applyProtection="1">
      <alignment horizontal="center" wrapText="1"/>
      <protection hidden="1"/>
    </xf>
    <xf numFmtId="0" fontId="4" fillId="3" borderId="8" xfId="0" applyFont="1" applyFill="1" applyBorder="1" applyAlignment="1" applyProtection="1">
      <alignment horizontal="center" vertical="center"/>
      <protection hidden="1"/>
    </xf>
    <xf numFmtId="0" fontId="4" fillId="3" borderId="8" xfId="0" applyFont="1" applyFill="1" applyBorder="1" applyAlignment="1" applyProtection="1">
      <alignment horizontal="center" vertical="center" wrapText="1"/>
      <protection hidden="1"/>
    </xf>
    <xf numFmtId="0" fontId="4" fillId="3" borderId="10" xfId="0" applyFont="1" applyFill="1" applyBorder="1" applyAlignment="1" applyProtection="1">
      <alignment horizontal="center" vertical="center"/>
      <protection hidden="1"/>
    </xf>
    <xf numFmtId="0" fontId="4" fillId="3" borderId="10" xfId="0" applyFont="1" applyFill="1" applyBorder="1" applyAlignment="1" applyProtection="1">
      <alignment horizontal="center" vertical="center" wrapText="1"/>
      <protection hidden="1"/>
    </xf>
    <xf numFmtId="166" fontId="4" fillId="3" borderId="8" xfId="0" applyNumberFormat="1" applyFont="1" applyFill="1" applyBorder="1" applyAlignment="1" applyProtection="1">
      <alignment horizontal="center" vertical="center" wrapText="1"/>
      <protection hidden="1"/>
    </xf>
    <xf numFmtId="166" fontId="4" fillId="3" borderId="10" xfId="0" applyNumberFormat="1" applyFont="1" applyFill="1" applyBorder="1" applyAlignment="1" applyProtection="1">
      <alignment horizontal="center" vertical="center" wrapText="1"/>
      <protection hidden="1"/>
    </xf>
    <xf numFmtId="0" fontId="4" fillId="0" borderId="0" xfId="0" applyFont="1" applyProtection="1">
      <protection hidden="1"/>
    </xf>
    <xf numFmtId="0" fontId="1" fillId="0" borderId="0" xfId="0" applyFont="1" applyProtection="1">
      <protection hidden="1"/>
    </xf>
    <xf numFmtId="0" fontId="4" fillId="0" borderId="0" xfId="3" applyFont="1" applyFill="1" applyBorder="1" applyAlignment="1" applyProtection="1">
      <alignment horizontal="left" vertical="center" wrapText="1"/>
      <protection hidden="1"/>
    </xf>
    <xf numFmtId="3" fontId="4" fillId="0" borderId="0" xfId="0" applyNumberFormat="1" applyFont="1" applyBorder="1" applyAlignment="1" applyProtection="1">
      <alignment horizontal="center"/>
      <protection hidden="1"/>
    </xf>
    <xf numFmtId="0" fontId="33" fillId="0" borderId="0" xfId="0" applyFont="1" applyProtection="1">
      <protection hidden="1"/>
    </xf>
    <xf numFmtId="0" fontId="5" fillId="0" borderId="0" xfId="0" applyFont="1" applyFill="1" applyAlignment="1" applyProtection="1">
      <alignment horizontal="center"/>
      <protection hidden="1"/>
    </xf>
    <xf numFmtId="0" fontId="1" fillId="0" borderId="0" xfId="0" applyFont="1" applyAlignment="1" applyProtection="1">
      <alignment vertical="center"/>
      <protection hidden="1"/>
    </xf>
    <xf numFmtId="0" fontId="25" fillId="0" borderId="0" xfId="0" applyFont="1" applyProtection="1">
      <protection hidden="1"/>
    </xf>
    <xf numFmtId="0" fontId="4" fillId="3" borderId="8" xfId="0" applyFont="1" applyFill="1" applyBorder="1" applyAlignment="1" applyProtection="1">
      <alignment horizontal="left"/>
      <protection hidden="1"/>
    </xf>
    <xf numFmtId="0" fontId="19" fillId="0" borderId="12" xfId="33" applyFont="1" applyBorder="1" applyAlignment="1" applyProtection="1">
      <alignment horizontal="left" vertical="center"/>
      <protection hidden="1"/>
    </xf>
    <xf numFmtId="0" fontId="19" fillId="0" borderId="13" xfId="33" applyFont="1" applyBorder="1" applyAlignment="1" applyProtection="1">
      <alignment horizontal="left" vertical="center"/>
      <protection hidden="1"/>
    </xf>
    <xf numFmtId="0" fontId="19" fillId="0" borderId="11" xfId="33" applyFont="1" applyBorder="1" applyAlignment="1" applyProtection="1">
      <alignment horizontal="left" vertical="center"/>
      <protection hidden="1"/>
    </xf>
    <xf numFmtId="3" fontId="0" fillId="0" borderId="0" xfId="0" applyNumberFormat="1"/>
    <xf numFmtId="0" fontId="1" fillId="0" borderId="8" xfId="0" applyFont="1" applyBorder="1" applyAlignment="1" applyProtection="1">
      <alignment vertical="center" wrapText="1"/>
      <protection hidden="1"/>
    </xf>
    <xf numFmtId="0" fontId="18" fillId="2" borderId="8" xfId="33" applyFont="1" applyFill="1" applyBorder="1" applyAlignment="1" applyProtection="1">
      <alignment horizontal="center" vertical="center"/>
      <protection hidden="1"/>
    </xf>
    <xf numFmtId="0" fontId="4" fillId="0" borderId="8" xfId="0" applyFont="1" applyBorder="1" applyAlignment="1" applyProtection="1">
      <alignment horizontal="left" vertical="center"/>
      <protection hidden="1"/>
    </xf>
    <xf numFmtId="0" fontId="17" fillId="0" borderId="8" xfId="34" applyBorder="1" applyAlignment="1" applyProtection="1">
      <alignment horizontal="left" vertical="center"/>
      <protection hidden="1"/>
    </xf>
    <xf numFmtId="0" fontId="19" fillId="0" borderId="12" xfId="33" applyFont="1" applyBorder="1" applyAlignment="1" applyProtection="1">
      <alignment horizontal="left" vertical="center"/>
      <protection hidden="1"/>
    </xf>
    <xf numFmtId="0" fontId="34" fillId="0" borderId="0" xfId="33" applyFont="1" applyAlignment="1" applyProtection="1">
      <alignment wrapText="1"/>
      <protection hidden="1"/>
    </xf>
    <xf numFmtId="0" fontId="0" fillId="0" borderId="0" xfId="0" applyAlignment="1">
      <alignment horizontal="left" vertical="top" wrapText="1"/>
    </xf>
    <xf numFmtId="0" fontId="19" fillId="0" borderId="12" xfId="33" applyFont="1" applyBorder="1" applyAlignment="1" applyProtection="1">
      <alignment horizontal="left" vertical="center"/>
      <protection hidden="1"/>
    </xf>
    <xf numFmtId="0" fontId="19" fillId="0" borderId="13" xfId="33" applyFont="1" applyBorder="1" applyAlignment="1" applyProtection="1">
      <alignment horizontal="left" vertical="center"/>
      <protection hidden="1"/>
    </xf>
    <xf numFmtId="0" fontId="19" fillId="0" borderId="11" xfId="33" applyFont="1" applyBorder="1" applyAlignment="1" applyProtection="1">
      <alignment horizontal="left" vertical="center"/>
      <protection hidden="1"/>
    </xf>
    <xf numFmtId="14" fontId="1" fillId="0" borderId="8" xfId="33" applyNumberFormat="1" applyFont="1" applyBorder="1" applyAlignment="1" applyProtection="1">
      <alignment horizontal="left" vertical="center"/>
      <protection locked="0" hidden="1"/>
    </xf>
    <xf numFmtId="0" fontId="0" fillId="0" borderId="0" xfId="0" applyAlignment="1">
      <alignment wrapText="1"/>
    </xf>
    <xf numFmtId="0" fontId="0" fillId="0" borderId="0" xfId="0" applyAlignment="1">
      <alignment vertical="top"/>
    </xf>
    <xf numFmtId="167" fontId="5" fillId="3" borderId="8" xfId="0" applyNumberFormat="1" applyFont="1" applyFill="1" applyBorder="1" applyAlignment="1" applyProtection="1">
      <alignment horizontal="center"/>
      <protection hidden="1"/>
    </xf>
    <xf numFmtId="0" fontId="19" fillId="0" borderId="0" xfId="33" applyFont="1" applyAlignment="1" applyProtection="1">
      <alignment wrapText="1"/>
      <protection hidden="1"/>
    </xf>
    <xf numFmtId="0" fontId="19" fillId="0" borderId="0" xfId="33" applyFont="1" applyBorder="1" applyAlignment="1" applyProtection="1">
      <alignment horizontal="center" vertical="center"/>
      <protection hidden="1"/>
    </xf>
    <xf numFmtId="0" fontId="19" fillId="0" borderId="0" xfId="33" applyNumberFormat="1" applyFont="1" applyBorder="1" applyAlignment="1" applyProtection="1">
      <alignment horizontal="center" vertical="center"/>
      <protection hidden="1"/>
    </xf>
    <xf numFmtId="0" fontId="18" fillId="2" borderId="22" xfId="33" applyFont="1" applyFill="1" applyBorder="1" applyAlignment="1" applyProtection="1">
      <alignment horizontal="center" vertical="center"/>
      <protection hidden="1"/>
    </xf>
    <xf numFmtId="0" fontId="18" fillId="2" borderId="0" xfId="33" applyFont="1" applyFill="1" applyBorder="1" applyAlignment="1" applyProtection="1">
      <alignment horizontal="center" vertical="center"/>
      <protection hidden="1"/>
    </xf>
    <xf numFmtId="0" fontId="18" fillId="2" borderId="19" xfId="33" applyFont="1" applyFill="1" applyBorder="1" applyAlignment="1" applyProtection="1">
      <alignment horizontal="center" vertical="center"/>
      <protection hidden="1"/>
    </xf>
    <xf numFmtId="0" fontId="18" fillId="2" borderId="20" xfId="33" applyFont="1" applyFill="1" applyBorder="1" applyAlignment="1" applyProtection="1">
      <alignment horizontal="center" vertical="center"/>
      <protection hidden="1"/>
    </xf>
    <xf numFmtId="0" fontId="1" fillId="0" borderId="12" xfId="33" applyFont="1" applyBorder="1" applyAlignment="1" applyProtection="1">
      <alignment horizontal="left" vertical="center" wrapText="1"/>
      <protection hidden="1"/>
    </xf>
    <xf numFmtId="0" fontId="1" fillId="0" borderId="11" xfId="33" applyFont="1" applyBorder="1" applyAlignment="1" applyProtection="1">
      <alignment horizontal="left" vertical="center" wrapText="1"/>
      <protection hidden="1"/>
    </xf>
    <xf numFmtId="0" fontId="1" fillId="3" borderId="12" xfId="33" applyFont="1" applyFill="1" applyBorder="1" applyAlignment="1" applyProtection="1">
      <alignment horizontal="left" vertical="center"/>
      <protection hidden="1"/>
    </xf>
    <xf numFmtId="0" fontId="1" fillId="3" borderId="11" xfId="33" applyFont="1" applyFill="1" applyBorder="1" applyAlignment="1" applyProtection="1">
      <alignment horizontal="left" vertical="center"/>
      <protection hidden="1"/>
    </xf>
    <xf numFmtId="0" fontId="1" fillId="3" borderId="12" xfId="33" applyFont="1" applyFill="1" applyBorder="1" applyAlignment="1" applyProtection="1">
      <alignment horizontal="left" vertical="center" wrapText="1"/>
      <protection hidden="1"/>
    </xf>
    <xf numFmtId="0" fontId="1" fillId="3" borderId="11" xfId="33" applyFont="1" applyFill="1" applyBorder="1" applyAlignment="1" applyProtection="1">
      <alignment horizontal="left" vertical="center" wrapText="1"/>
      <protection hidden="1"/>
    </xf>
    <xf numFmtId="0" fontId="5" fillId="3" borderId="12" xfId="19" applyFont="1" applyFill="1" applyBorder="1" applyAlignment="1" applyProtection="1">
      <alignment horizontal="left" vertical="center" wrapText="1"/>
      <protection hidden="1"/>
    </xf>
    <xf numFmtId="0" fontId="5" fillId="3" borderId="13" xfId="19" applyFont="1" applyFill="1" applyBorder="1" applyAlignment="1" applyProtection="1">
      <alignment horizontal="left" vertical="center" wrapText="1"/>
      <protection hidden="1"/>
    </xf>
    <xf numFmtId="0" fontId="5" fillId="3" borderId="11" xfId="19" applyFont="1" applyFill="1" applyBorder="1" applyAlignment="1" applyProtection="1">
      <alignment horizontal="left" vertical="center" wrapText="1"/>
      <protection hidden="1"/>
    </xf>
    <xf numFmtId="0" fontId="4" fillId="3" borderId="12" xfId="3" applyFont="1" applyFill="1" applyBorder="1" applyAlignment="1" applyProtection="1">
      <alignment horizontal="left" vertical="center" wrapText="1"/>
      <protection hidden="1"/>
    </xf>
    <xf numFmtId="0" fontId="4" fillId="3" borderId="11" xfId="3" applyFont="1" applyFill="1" applyBorder="1" applyAlignment="1" applyProtection="1">
      <alignment horizontal="left" vertical="center" wrapText="1"/>
      <protection hidden="1"/>
    </xf>
    <xf numFmtId="0" fontId="4" fillId="3" borderId="19" xfId="3" applyFont="1" applyFill="1" applyBorder="1" applyAlignment="1" applyProtection="1">
      <alignment horizontal="left" vertical="center" wrapText="1"/>
      <protection hidden="1"/>
    </xf>
    <xf numFmtId="0" fontId="4" fillId="3" borderId="20" xfId="3" applyFont="1" applyFill="1" applyBorder="1" applyAlignment="1" applyProtection="1">
      <alignment horizontal="left" vertical="center" wrapText="1"/>
      <protection hidden="1"/>
    </xf>
    <xf numFmtId="0" fontId="18" fillId="2" borderId="5" xfId="33" applyFont="1" applyFill="1" applyBorder="1" applyAlignment="1" applyProtection="1">
      <alignment horizontal="center" vertical="center"/>
      <protection hidden="1"/>
    </xf>
    <xf numFmtId="0" fontId="18" fillId="2" borderId="6" xfId="33" applyFont="1" applyFill="1" applyBorder="1" applyAlignment="1" applyProtection="1">
      <alignment horizontal="center" vertical="center"/>
      <protection hidden="1"/>
    </xf>
    <xf numFmtId="0" fontId="18" fillId="2" borderId="7" xfId="33" applyFont="1" applyFill="1" applyBorder="1" applyAlignment="1" applyProtection="1">
      <alignment horizontal="center" vertical="center"/>
      <protection hidden="1"/>
    </xf>
    <xf numFmtId="0" fontId="4" fillId="3" borderId="14" xfId="0" applyFont="1" applyFill="1" applyBorder="1" applyAlignment="1" applyProtection="1">
      <alignment horizontal="center" vertical="center"/>
      <protection hidden="1"/>
    </xf>
    <xf numFmtId="0" fontId="4" fillId="3" borderId="15" xfId="0" applyFont="1" applyFill="1" applyBorder="1" applyAlignment="1" applyProtection="1">
      <alignment horizontal="center" vertical="center"/>
      <protection hidden="1"/>
    </xf>
    <xf numFmtId="0" fontId="4" fillId="3" borderId="16" xfId="0" applyFont="1" applyFill="1" applyBorder="1" applyAlignment="1" applyProtection="1">
      <alignment horizontal="center" vertical="center"/>
      <protection hidden="1"/>
    </xf>
    <xf numFmtId="0" fontId="4" fillId="3" borderId="12" xfId="0" applyFont="1" applyFill="1" applyBorder="1" applyAlignment="1" applyProtection="1">
      <alignment horizontal="center"/>
      <protection hidden="1"/>
    </xf>
    <xf numFmtId="0" fontId="4" fillId="3" borderId="11" xfId="0" applyFont="1" applyFill="1" applyBorder="1" applyAlignment="1" applyProtection="1">
      <alignment horizontal="center"/>
      <protection hidden="1"/>
    </xf>
    <xf numFmtId="0" fontId="4" fillId="3" borderId="8" xfId="0" applyFont="1" applyFill="1" applyBorder="1" applyAlignment="1" applyProtection="1">
      <alignment horizontal="center"/>
      <protection hidden="1"/>
    </xf>
    <xf numFmtId="0" fontId="15" fillId="0" borderId="2" xfId="0" applyFont="1" applyFill="1" applyBorder="1" applyAlignment="1" applyProtection="1">
      <alignment horizontal="center"/>
      <protection hidden="1"/>
    </xf>
    <xf numFmtId="0" fontId="15" fillId="0" borderId="17" xfId="0" applyFont="1" applyFill="1" applyBorder="1" applyAlignment="1" applyProtection="1">
      <alignment horizontal="center"/>
      <protection hidden="1"/>
    </xf>
    <xf numFmtId="0" fontId="15" fillId="0" borderId="24" xfId="0" applyFont="1" applyFill="1" applyBorder="1" applyAlignment="1" applyProtection="1">
      <alignment horizontal="center"/>
      <protection hidden="1"/>
    </xf>
    <xf numFmtId="0" fontId="15" fillId="0" borderId="18" xfId="0" applyFont="1" applyFill="1" applyBorder="1" applyAlignment="1" applyProtection="1">
      <alignment horizontal="center"/>
      <protection hidden="1"/>
    </xf>
    <xf numFmtId="0" fontId="26" fillId="2" borderId="1" xfId="33" applyFont="1" applyFill="1" applyBorder="1" applyAlignment="1" applyProtection="1">
      <alignment horizontal="center" vertical="center"/>
      <protection hidden="1"/>
    </xf>
    <xf numFmtId="0" fontId="26" fillId="2" borderId="2" xfId="33" applyFont="1" applyFill="1" applyBorder="1" applyAlignment="1" applyProtection="1">
      <alignment horizontal="center" vertical="center"/>
      <protection hidden="1"/>
    </xf>
    <xf numFmtId="0" fontId="26" fillId="2" borderId="3" xfId="33" applyFont="1" applyFill="1" applyBorder="1" applyAlignment="1" applyProtection="1">
      <alignment horizontal="center" vertical="center"/>
      <protection hidden="1"/>
    </xf>
    <xf numFmtId="0" fontId="26" fillId="2" borderId="4" xfId="33" applyFont="1" applyFill="1" applyBorder="1" applyAlignment="1" applyProtection="1">
      <alignment horizontal="center" vertical="center"/>
      <protection hidden="1"/>
    </xf>
    <xf numFmtId="0" fontId="4" fillId="3" borderId="21" xfId="0" applyFont="1" applyFill="1" applyBorder="1" applyAlignment="1" applyProtection="1">
      <alignment horizontal="center" vertical="center"/>
      <protection hidden="1"/>
    </xf>
    <xf numFmtId="0" fontId="4" fillId="3" borderId="17" xfId="0" applyFont="1" applyFill="1" applyBorder="1" applyAlignment="1" applyProtection="1">
      <alignment horizontal="center" vertical="center"/>
      <protection hidden="1"/>
    </xf>
    <xf numFmtId="0" fontId="1" fillId="3" borderId="17" xfId="0" applyFont="1" applyFill="1" applyBorder="1" applyAlignment="1" applyProtection="1">
      <alignment horizontal="center" vertical="center"/>
      <protection hidden="1"/>
    </xf>
    <xf numFmtId="0" fontId="1" fillId="3" borderId="18" xfId="0" applyFont="1" applyFill="1" applyBorder="1" applyAlignment="1" applyProtection="1">
      <alignment horizontal="center" vertical="center"/>
      <protection hidden="1"/>
    </xf>
    <xf numFmtId="0" fontId="4" fillId="0" borderId="8" xfId="3" applyFont="1" applyFill="1" applyBorder="1" applyAlignment="1" applyProtection="1">
      <alignment horizontal="left" vertical="center" wrapText="1"/>
      <protection hidden="1"/>
    </xf>
    <xf numFmtId="0" fontId="4" fillId="0" borderId="12" xfId="3" applyFont="1" applyFill="1" applyBorder="1" applyAlignment="1" applyProtection="1">
      <alignment horizontal="left" vertical="center" wrapText="1"/>
      <protection hidden="1"/>
    </xf>
    <xf numFmtId="0" fontId="4" fillId="0" borderId="13" xfId="3" applyFont="1" applyFill="1" applyBorder="1" applyAlignment="1" applyProtection="1">
      <alignment horizontal="left" vertical="center" wrapText="1"/>
      <protection hidden="1"/>
    </xf>
    <xf numFmtId="0" fontId="4" fillId="0" borderId="12" xfId="3" applyFont="1" applyFill="1" applyBorder="1" applyAlignment="1" applyProtection="1">
      <alignment horizontal="center" vertical="center" wrapText="1"/>
      <protection locked="0"/>
    </xf>
    <xf numFmtId="0" fontId="4" fillId="0" borderId="13" xfId="3" applyFont="1" applyFill="1" applyBorder="1" applyAlignment="1" applyProtection="1">
      <alignment horizontal="center" vertical="center" wrapText="1"/>
      <protection locked="0"/>
    </xf>
    <xf numFmtId="0" fontId="4" fillId="0" borderId="11" xfId="3"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protection hidden="1"/>
    </xf>
    <xf numFmtId="0" fontId="4" fillId="0" borderId="9" xfId="3" applyFont="1" applyFill="1" applyBorder="1" applyAlignment="1" applyProtection="1">
      <alignment horizontal="left" vertical="center" wrapText="1"/>
      <protection hidden="1"/>
    </xf>
    <xf numFmtId="0" fontId="19" fillId="0" borderId="12" xfId="33" applyFont="1" applyBorder="1" applyAlignment="1" applyProtection="1">
      <alignment horizontal="left" wrapText="1"/>
      <protection hidden="1"/>
    </xf>
    <xf numFmtId="0" fontId="19" fillId="0" borderId="13" xfId="33" applyFont="1" applyBorder="1" applyAlignment="1" applyProtection="1">
      <alignment horizontal="left" wrapText="1"/>
      <protection hidden="1"/>
    </xf>
    <xf numFmtId="0" fontId="19" fillId="0" borderId="11" xfId="33" applyFont="1" applyBorder="1" applyAlignment="1" applyProtection="1">
      <alignment horizontal="left" wrapText="1"/>
      <protection hidden="1"/>
    </xf>
    <xf numFmtId="0" fontId="28" fillId="0" borderId="17" xfId="33" applyFont="1" applyBorder="1" applyAlignment="1" applyProtection="1">
      <alignment horizontal="center" vertical="center" wrapText="1"/>
      <protection hidden="1"/>
    </xf>
    <xf numFmtId="0" fontId="1" fillId="0" borderId="22" xfId="33" applyFont="1" applyBorder="1" applyAlignment="1" applyProtection="1">
      <alignment horizontal="left" vertical="center"/>
      <protection hidden="1"/>
    </xf>
    <xf numFmtId="0" fontId="1" fillId="0" borderId="0" xfId="33" applyFont="1" applyBorder="1" applyAlignment="1" applyProtection="1">
      <alignment horizontal="left" vertical="center"/>
      <protection hidden="1"/>
    </xf>
    <xf numFmtId="0" fontId="1" fillId="0" borderId="23" xfId="33" applyFont="1" applyBorder="1" applyAlignment="1" applyProtection="1">
      <alignment horizontal="left" vertical="center"/>
      <protection hidden="1"/>
    </xf>
    <xf numFmtId="0" fontId="1" fillId="0" borderId="12" xfId="33" applyFont="1" applyBorder="1" applyAlignment="1" applyProtection="1">
      <alignment horizontal="left" vertical="top" wrapText="1"/>
      <protection locked="0"/>
    </xf>
    <xf numFmtId="0" fontId="1" fillId="0" borderId="13" xfId="33" applyFont="1" applyBorder="1" applyAlignment="1" applyProtection="1">
      <alignment horizontal="left" vertical="top" wrapText="1"/>
      <protection locked="0"/>
    </xf>
    <xf numFmtId="0" fontId="1" fillId="0" borderId="11" xfId="33" applyFont="1" applyBorder="1" applyAlignment="1" applyProtection="1">
      <alignment horizontal="left" vertical="top" wrapText="1"/>
      <protection locked="0"/>
    </xf>
    <xf numFmtId="0" fontId="19" fillId="0" borderId="12" xfId="33" applyFont="1" applyBorder="1" applyAlignment="1" applyProtection="1">
      <alignment horizontal="left" vertical="center"/>
      <protection hidden="1"/>
    </xf>
    <xf numFmtId="0" fontId="19" fillId="0" borderId="13" xfId="33" applyFont="1" applyBorder="1" applyAlignment="1" applyProtection="1">
      <alignment horizontal="left" vertical="center"/>
      <protection hidden="1"/>
    </xf>
    <xf numFmtId="0" fontId="19" fillId="0" borderId="11" xfId="33" applyFont="1" applyBorder="1" applyAlignment="1" applyProtection="1">
      <alignment horizontal="left" vertical="center"/>
      <protection hidden="1"/>
    </xf>
    <xf numFmtId="0" fontId="19" fillId="0" borderId="12" xfId="33" applyFont="1" applyBorder="1" applyAlignment="1" applyProtection="1">
      <alignment horizontal="center" vertical="center"/>
      <protection hidden="1"/>
    </xf>
    <xf numFmtId="0" fontId="19" fillId="0" borderId="13" xfId="33" applyFont="1" applyBorder="1" applyAlignment="1" applyProtection="1">
      <alignment horizontal="center" vertical="center"/>
      <protection hidden="1"/>
    </xf>
    <xf numFmtId="0" fontId="19" fillId="0" borderId="11" xfId="33" applyFont="1" applyBorder="1" applyAlignment="1" applyProtection="1">
      <alignment horizontal="center" vertical="center"/>
      <protection hidden="1"/>
    </xf>
    <xf numFmtId="0" fontId="18" fillId="2" borderId="12" xfId="33" applyFont="1" applyFill="1" applyBorder="1" applyAlignment="1" applyProtection="1">
      <alignment horizontal="center" vertical="center"/>
      <protection hidden="1"/>
    </xf>
    <xf numFmtId="0" fontId="18" fillId="2" borderId="13" xfId="33" applyFont="1" applyFill="1" applyBorder="1" applyAlignment="1" applyProtection="1">
      <alignment horizontal="center" vertical="center"/>
      <protection hidden="1"/>
    </xf>
    <xf numFmtId="0" fontId="18" fillId="2" borderId="11" xfId="33" applyFont="1" applyFill="1" applyBorder="1" applyAlignment="1" applyProtection="1">
      <alignment horizontal="center" vertical="center"/>
      <protection hidden="1"/>
    </xf>
  </cellXfs>
  <cellStyles count="35">
    <cellStyle name="Comma 2" xfId="2"/>
    <cellStyle name="Comma 2 2" xfId="4"/>
    <cellStyle name="Comma 2 2 2" xfId="28"/>
    <cellStyle name="Comma 2 2 3" xfId="20"/>
    <cellStyle name="Comma 2 3" xfId="29"/>
    <cellStyle name="Comma 2 4" xfId="18"/>
    <cellStyle name="Comma 3" xfId="21"/>
    <cellStyle name="Comma 4" xfId="6"/>
    <cellStyle name="Currency 2" xfId="25"/>
    <cellStyle name="Explanatory Text 2" xfId="32"/>
    <cellStyle name="Hyperlink" xfId="34" builtinId="8"/>
    <cellStyle name="Normal" xfId="0" builtinId="0"/>
    <cellStyle name="Normal 10" xfId="26"/>
    <cellStyle name="Normal 10 2" xfId="31"/>
    <cellStyle name="Normal 11" xfId="5"/>
    <cellStyle name="Normal 12" xfId="33"/>
    <cellStyle name="Normal 2" xfId="1"/>
    <cellStyle name="Normal 2 2" xfId="3"/>
    <cellStyle name="Normal 2 2 2" xfId="19"/>
    <cellStyle name="Normal 2 2 3" xfId="30"/>
    <cellStyle name="Normal 2 2 4" xfId="15"/>
    <cellStyle name="Normal 2 3" xfId="17"/>
    <cellStyle name="Normal 2 4" xfId="27"/>
    <cellStyle name="Normal 2 5" xfId="8"/>
    <cellStyle name="Normal 3" xfId="9"/>
    <cellStyle name="Normal 3 2" xfId="12"/>
    <cellStyle name="Normal 3 3" xfId="14"/>
    <cellStyle name="Normal 4" xfId="11"/>
    <cellStyle name="Normal 5" xfId="10"/>
    <cellStyle name="Normal 6" xfId="13"/>
    <cellStyle name="Normal 7" xfId="7"/>
    <cellStyle name="Normal 8" xfId="16"/>
    <cellStyle name="Normal 9" xfId="22"/>
    <cellStyle name="Normal 9 2" xfId="24"/>
    <cellStyle name="Standard 2" xfId="23"/>
  </cellStyles>
  <dxfs count="26">
    <dxf>
      <fill>
        <patternFill>
          <bgColor rgb="FFFFFF00"/>
        </patternFill>
      </fill>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2065187536243"/>
          <bgColor rgb="FFC6EFCE"/>
        </patternFill>
      </fill>
    </dxf>
    <dxf>
      <font>
        <color rgb="FF00B050"/>
      </font>
      <fill>
        <patternFill>
          <fgColor theme="6" tint="0.79995117038483843"/>
          <bgColor rgb="FFC6EFCE"/>
        </patternFill>
      </fill>
    </dxf>
    <dxf>
      <font>
        <color rgb="FFFF4367"/>
      </font>
      <fill>
        <patternFill>
          <bgColor rgb="FFFFC7CE"/>
        </patternFill>
      </fill>
    </dxf>
    <dxf>
      <font>
        <color rgb="FFFF4367"/>
      </font>
      <fill>
        <patternFill>
          <bgColor rgb="FFFFC7CE"/>
        </patternFill>
      </fill>
    </dxf>
    <dxf>
      <font>
        <color rgb="FF35BD4F"/>
      </font>
      <fill>
        <patternFill>
          <fgColor theme="6" tint="0.79992065187536243"/>
          <bgColor rgb="FFC6EFCE"/>
        </patternFill>
      </fill>
    </dxf>
    <dxf>
      <font>
        <color rgb="FF00B050"/>
      </font>
      <fill>
        <patternFill>
          <fgColor theme="6" tint="0.79995117038483843"/>
          <bgColor rgb="FFC6EFCE"/>
        </patternFill>
      </fill>
    </dxf>
    <dxf>
      <font>
        <color rgb="FFFF4367"/>
      </font>
      <fill>
        <patternFill>
          <bgColor rgb="FFFFC7CE"/>
        </patternFill>
      </fill>
    </dxf>
    <dxf>
      <font>
        <color rgb="FFFF4367"/>
      </font>
      <fill>
        <patternFill>
          <bgColor rgb="FFFFC7CE"/>
        </patternFill>
      </fill>
    </dxf>
    <dxf>
      <font>
        <color rgb="FF35BD4F"/>
      </font>
      <fill>
        <patternFill>
          <fgColor theme="6" tint="0.79992065187536243"/>
          <bgColor rgb="FFC6EFCE"/>
        </patternFill>
      </fill>
    </dxf>
    <dxf>
      <font>
        <color rgb="FF00B050"/>
      </font>
      <fill>
        <patternFill>
          <fgColor theme="6" tint="0.79995117038483843"/>
          <bgColor rgb="FFC6EFCE"/>
        </patternFill>
      </fill>
    </dxf>
    <dxf>
      <font>
        <color rgb="FFFF4367"/>
      </font>
      <fill>
        <patternFill>
          <bgColor rgb="FFFFC7CE"/>
        </patternFill>
      </fill>
    </dxf>
    <dxf>
      <font>
        <color rgb="FFFF4367"/>
      </font>
      <fill>
        <patternFill>
          <bgColor rgb="FFFFC7CE"/>
        </patternFill>
      </fill>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s>
  <tableStyles count="0" defaultTableStyle="TableStyleMedium2" defaultPivotStyle="PivotStyleMedium9"/>
  <colors>
    <mruColors>
      <color rgb="FFEA4F3C"/>
      <color rgb="FF418689"/>
      <color rgb="FFFF97AB"/>
      <color rgb="FFFFC7CE"/>
      <color rgb="FFBC3B4A"/>
      <color rgb="FF4E564D"/>
      <color rgb="FF748693"/>
      <color rgb="FFFF4367"/>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407308</xdr:colOff>
      <xdr:row>0</xdr:row>
      <xdr:rowOff>164193</xdr:rowOff>
    </xdr:from>
    <xdr:to>
      <xdr:col>1</xdr:col>
      <xdr:colOff>1693022</xdr:colOff>
      <xdr:row>1</xdr:row>
      <xdr:rowOff>887979</xdr:rowOff>
    </xdr:to>
    <xdr:pic>
      <xdr:nvPicPr>
        <xdr:cNvPr id="4" name="Picture 3"/>
        <xdr:cNvPicPr>
          <a:picLocks noChangeAspect="1"/>
        </xdr:cNvPicPr>
      </xdr:nvPicPr>
      <xdr:blipFill>
        <a:blip xmlns:r="http://schemas.openxmlformats.org/officeDocument/2006/relationships" r:embed="rId1"/>
        <a:stretch>
          <a:fillRect/>
        </a:stretch>
      </xdr:blipFill>
      <xdr:spPr>
        <a:xfrm>
          <a:off x="1133022" y="164193"/>
          <a:ext cx="1285714" cy="9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im/media/1371388/vc-aml-guidance-2020.pdf" TargetMode="External"/><Relationship Id="rId2" Type="http://schemas.openxmlformats.org/officeDocument/2006/relationships/hyperlink" Target="https://www.gov.im/media/1371388/vc-aml-guidance-2020.pdf" TargetMode="External"/><Relationship Id="rId1" Type="http://schemas.openxmlformats.org/officeDocument/2006/relationships/hyperlink" Target="https://www.tynwald.org.im/business/opqp/sittings/20182021/2019-SD-021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29"/>
  <sheetViews>
    <sheetView showGridLines="0" zoomScale="90" zoomScaleNormal="90" workbookViewId="0">
      <selection activeCell="B2" sqref="B2:C2"/>
    </sheetView>
  </sheetViews>
  <sheetFormatPr defaultColWidth="9.140625" defaultRowHeight="12.75" x14ac:dyDescent="0.2"/>
  <cols>
    <col min="1" max="1" width="7.7109375" style="8" customWidth="1"/>
    <col min="2" max="2" width="8.28515625" style="9" bestFit="1" customWidth="1"/>
    <col min="3" max="3" width="146.140625" style="10" customWidth="1"/>
    <col min="4" max="4" width="83" style="9" bestFit="1" customWidth="1"/>
    <col min="5" max="16384" width="9.140625" style="8"/>
  </cols>
  <sheetData>
    <row r="1" spans="2:3" ht="30" customHeight="1" x14ac:dyDescent="0.2"/>
    <row r="2" spans="2:3" ht="24" customHeight="1" x14ac:dyDescent="0.2">
      <c r="B2" s="78" t="s">
        <v>720</v>
      </c>
      <c r="C2" s="79"/>
    </row>
    <row r="3" spans="2:3" ht="30" customHeight="1" x14ac:dyDescent="0.2">
      <c r="B3" s="33">
        <v>1</v>
      </c>
      <c r="C3" s="61" t="s">
        <v>762</v>
      </c>
    </row>
    <row r="4" spans="2:3" ht="15" customHeight="1" x14ac:dyDescent="0.2">
      <c r="B4" s="33">
        <v>2</v>
      </c>
      <c r="C4" s="34" t="s">
        <v>736</v>
      </c>
    </row>
    <row r="5" spans="2:3" ht="15" customHeight="1" x14ac:dyDescent="0.2">
      <c r="B5" s="33">
        <v>3</v>
      </c>
      <c r="C5" s="34" t="s">
        <v>731</v>
      </c>
    </row>
    <row r="6" spans="2:3" ht="30" customHeight="1" x14ac:dyDescent="0.2">
      <c r="B6" s="33">
        <v>4</v>
      </c>
      <c r="C6" s="61" t="s">
        <v>772</v>
      </c>
    </row>
    <row r="7" spans="2:3" ht="15" customHeight="1" x14ac:dyDescent="0.2">
      <c r="B7" s="33">
        <v>5</v>
      </c>
      <c r="C7" s="34" t="s">
        <v>770</v>
      </c>
    </row>
    <row r="8" spans="2:3" ht="30" customHeight="1" x14ac:dyDescent="0.2">
      <c r="B8" s="33">
        <v>6</v>
      </c>
      <c r="C8" s="61" t="s">
        <v>771</v>
      </c>
    </row>
    <row r="9" spans="2:3" ht="30" customHeight="1" x14ac:dyDescent="0.2"/>
    <row r="10" spans="2:3" ht="18" x14ac:dyDescent="0.2">
      <c r="B10" s="80" t="s">
        <v>768</v>
      </c>
      <c r="C10" s="81"/>
    </row>
    <row r="11" spans="2:3" ht="15" customHeight="1" x14ac:dyDescent="0.2">
      <c r="B11" s="86" t="s">
        <v>798</v>
      </c>
      <c r="C11" s="87"/>
    </row>
    <row r="12" spans="2:3" ht="28.5" customHeight="1" x14ac:dyDescent="0.2">
      <c r="B12" s="82" t="s">
        <v>781</v>
      </c>
      <c r="C12" s="83"/>
    </row>
    <row r="13" spans="2:3" ht="15" customHeight="1" x14ac:dyDescent="0.2">
      <c r="B13" s="86" t="s">
        <v>799</v>
      </c>
      <c r="C13" s="87"/>
    </row>
    <row r="14" spans="2:3" ht="28.5" customHeight="1" x14ac:dyDescent="0.2">
      <c r="B14" s="82" t="s">
        <v>773</v>
      </c>
      <c r="C14" s="83"/>
    </row>
    <row r="15" spans="2:3" ht="15" customHeight="1" x14ac:dyDescent="0.2">
      <c r="B15" s="84" t="s">
        <v>800</v>
      </c>
      <c r="C15" s="85"/>
    </row>
    <row r="16" spans="2:3" ht="28.5" customHeight="1" x14ac:dyDescent="0.2">
      <c r="B16" s="82" t="s">
        <v>769</v>
      </c>
      <c r="C16" s="83"/>
    </row>
    <row r="17" spans="2:4" ht="30" customHeight="1" x14ac:dyDescent="0.2"/>
    <row r="18" spans="2:4" ht="24" customHeight="1" x14ac:dyDescent="0.2">
      <c r="B18" s="78" t="s">
        <v>719</v>
      </c>
      <c r="C18" s="79"/>
      <c r="D18" s="62" t="s">
        <v>765</v>
      </c>
    </row>
    <row r="19" spans="2:4" ht="30" customHeight="1" x14ac:dyDescent="0.2">
      <c r="B19" s="35" t="s">
        <v>0</v>
      </c>
      <c r="C19" s="36" t="s">
        <v>730</v>
      </c>
      <c r="D19" s="63"/>
    </row>
    <row r="20" spans="2:4" ht="45" customHeight="1" x14ac:dyDescent="0.2">
      <c r="B20" s="35" t="s">
        <v>1</v>
      </c>
      <c r="C20" s="36" t="s">
        <v>767</v>
      </c>
      <c r="D20" s="64" t="s">
        <v>763</v>
      </c>
    </row>
    <row r="21" spans="2:4" ht="30" customHeight="1" x14ac:dyDescent="0.2">
      <c r="B21" s="37" t="s">
        <v>751</v>
      </c>
      <c r="C21" s="38" t="s">
        <v>2</v>
      </c>
      <c r="D21" s="63"/>
    </row>
    <row r="22" spans="2:4" ht="60" customHeight="1" x14ac:dyDescent="0.2">
      <c r="B22" s="35" t="s">
        <v>752</v>
      </c>
      <c r="C22" s="36" t="s">
        <v>766</v>
      </c>
      <c r="D22" s="64" t="s">
        <v>764</v>
      </c>
    </row>
    <row r="23" spans="2:4" ht="30" customHeight="1" x14ac:dyDescent="0.2">
      <c r="B23" s="37" t="s">
        <v>753</v>
      </c>
      <c r="C23" s="38" t="s">
        <v>734</v>
      </c>
      <c r="D23" s="64" t="s">
        <v>764</v>
      </c>
    </row>
    <row r="24" spans="2:4" ht="15" customHeight="1" x14ac:dyDescent="0.2">
      <c r="B24" s="37" t="s">
        <v>754</v>
      </c>
      <c r="C24" s="38" t="s">
        <v>4</v>
      </c>
      <c r="D24" s="63"/>
    </row>
    <row r="25" spans="2:4" ht="15" customHeight="1" x14ac:dyDescent="0.2">
      <c r="B25" s="39" t="s">
        <v>755</v>
      </c>
      <c r="C25" s="38" t="s">
        <v>5</v>
      </c>
      <c r="D25" s="63"/>
    </row>
    <row r="26" spans="2:4" ht="30" customHeight="1" x14ac:dyDescent="0.2">
      <c r="B26" s="37" t="s">
        <v>756</v>
      </c>
      <c r="C26" s="38" t="s">
        <v>590</v>
      </c>
      <c r="D26" s="63"/>
    </row>
    <row r="27" spans="2:4" ht="15" customHeight="1" x14ac:dyDescent="0.2">
      <c r="B27" s="37" t="s">
        <v>750</v>
      </c>
      <c r="C27" s="38" t="s">
        <v>747</v>
      </c>
      <c r="D27" s="63"/>
    </row>
    <row r="28" spans="2:4" ht="15" customHeight="1" x14ac:dyDescent="0.2">
      <c r="B28" s="37" t="s">
        <v>749</v>
      </c>
      <c r="C28" s="38" t="s">
        <v>9</v>
      </c>
      <c r="D28" s="63"/>
    </row>
    <row r="29" spans="2:4" ht="30" customHeight="1" x14ac:dyDescent="0.2">
      <c r="B29" s="37" t="s">
        <v>748</v>
      </c>
      <c r="C29" s="38" t="s">
        <v>13</v>
      </c>
      <c r="D29" s="63"/>
    </row>
  </sheetData>
  <sheetProtection algorithmName="SHA-512" hashValue="J66Wsw6aK0hbKH3cbnKEKh/vMfwL5nFYWj8X/wR6S9bnTAKOhr5pqhOv7Mtqzh7nymrNgCSFJjqRXFoMKTqifw==" saltValue="HSPo/4jPExMlD9YSoxiENQ==" spinCount="100000" sheet="1" objects="1" scenarios="1"/>
  <mergeCells count="9">
    <mergeCell ref="B2:C2"/>
    <mergeCell ref="B18:C18"/>
    <mergeCell ref="B10:C10"/>
    <mergeCell ref="B12:C12"/>
    <mergeCell ref="B15:C15"/>
    <mergeCell ref="B16:C16"/>
    <mergeCell ref="B11:C11"/>
    <mergeCell ref="B13:C13"/>
    <mergeCell ref="B14:C14"/>
  </mergeCells>
  <hyperlinks>
    <hyperlink ref="D20" r:id="rId1"/>
    <hyperlink ref="D22" r:id="rId2"/>
    <hyperlink ref="D23"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85"/>
  <sheetViews>
    <sheetView showGridLines="0" showRowColHeaders="0" zoomScale="90" zoomScaleNormal="90" workbookViewId="0">
      <selection activeCell="G6" sqref="G6"/>
    </sheetView>
  </sheetViews>
  <sheetFormatPr defaultColWidth="9.140625" defaultRowHeight="15" x14ac:dyDescent="0.25"/>
  <cols>
    <col min="1" max="1" width="7.7109375" style="40" customWidth="1"/>
    <col min="2" max="2" width="9.7109375" style="40" customWidth="1"/>
    <col min="3" max="3" width="40.7109375" style="40" customWidth="1"/>
    <col min="4" max="6" width="9.140625" style="40"/>
    <col min="7" max="7" width="21.5703125" style="40" customWidth="1"/>
    <col min="8" max="8" width="14.42578125" style="40" customWidth="1"/>
    <col min="9" max="9" width="20.7109375" style="40" customWidth="1"/>
    <col min="10" max="10" width="14.42578125" style="40" customWidth="1"/>
    <col min="11" max="11" width="22.42578125" style="40" customWidth="1"/>
    <col min="12" max="16384" width="9.140625" style="40"/>
  </cols>
  <sheetData>
    <row r="1" spans="1:11" ht="30" customHeight="1" thickBot="1" x14ac:dyDescent="0.3">
      <c r="A1" s="40" t="s">
        <v>776</v>
      </c>
    </row>
    <row r="2" spans="1:11" ht="23.25" customHeight="1" thickBot="1" x14ac:dyDescent="0.3">
      <c r="B2" s="95" t="s">
        <v>745</v>
      </c>
      <c r="C2" s="96"/>
      <c r="D2" s="96"/>
      <c r="E2" s="96"/>
      <c r="F2" s="96"/>
      <c r="G2" s="96"/>
      <c r="H2" s="96"/>
      <c r="I2" s="96"/>
      <c r="J2" s="96"/>
      <c r="K2" s="97"/>
    </row>
    <row r="3" spans="1:11" ht="15.75" customHeight="1" x14ac:dyDescent="0.25">
      <c r="B3" s="104" t="s">
        <v>699</v>
      </c>
      <c r="C3" s="104"/>
      <c r="D3" s="104"/>
      <c r="E3" s="104"/>
      <c r="F3" s="104"/>
      <c r="G3" s="104"/>
      <c r="H3" s="98" t="s">
        <v>589</v>
      </c>
      <c r="I3" s="99"/>
      <c r="J3" s="99"/>
      <c r="K3" s="100"/>
    </row>
    <row r="4" spans="1:11" ht="15" customHeight="1" x14ac:dyDescent="0.25">
      <c r="B4" s="105"/>
      <c r="C4" s="105"/>
      <c r="D4" s="105"/>
      <c r="E4" s="105"/>
      <c r="F4" s="105"/>
      <c r="G4" s="105"/>
      <c r="H4" s="101" t="s">
        <v>7</v>
      </c>
      <c r="I4" s="102"/>
      <c r="J4" s="101" t="s">
        <v>8</v>
      </c>
      <c r="K4" s="102"/>
    </row>
    <row r="5" spans="1:11" ht="39" customHeight="1" x14ac:dyDescent="0.25">
      <c r="B5" s="103" t="s">
        <v>181</v>
      </c>
      <c r="C5" s="103"/>
      <c r="D5" s="41" t="s">
        <v>182</v>
      </c>
      <c r="E5" s="41" t="s">
        <v>183</v>
      </c>
      <c r="F5" s="41" t="s">
        <v>184</v>
      </c>
      <c r="G5" s="41" t="s">
        <v>591</v>
      </c>
      <c r="H5" s="42" t="s">
        <v>10</v>
      </c>
      <c r="I5" s="43" t="s">
        <v>11</v>
      </c>
      <c r="J5" s="44" t="s">
        <v>10</v>
      </c>
      <c r="K5" s="45" t="s">
        <v>11</v>
      </c>
    </row>
    <row r="6" spans="1:11" ht="15" customHeight="1" x14ac:dyDescent="0.25">
      <c r="B6" s="91" t="s">
        <v>15</v>
      </c>
      <c r="C6" s="92"/>
      <c r="D6" s="43" t="s">
        <v>185</v>
      </c>
      <c r="E6" s="43" t="s">
        <v>186</v>
      </c>
      <c r="F6" s="46">
        <v>4</v>
      </c>
      <c r="G6" s="1">
        <v>0</v>
      </c>
      <c r="H6" s="1">
        <v>0</v>
      </c>
      <c r="I6" s="4">
        <v>0</v>
      </c>
      <c r="J6" s="1">
        <v>0</v>
      </c>
      <c r="K6" s="4">
        <v>0</v>
      </c>
    </row>
    <row r="7" spans="1:11" ht="15" customHeight="1" x14ac:dyDescent="0.25">
      <c r="B7" s="91" t="s">
        <v>594</v>
      </c>
      <c r="C7" s="92"/>
      <c r="D7" s="43" t="s">
        <v>595</v>
      </c>
      <c r="E7" s="43" t="s">
        <v>596</v>
      </c>
      <c r="F7" s="46">
        <v>248</v>
      </c>
      <c r="G7" s="1">
        <v>0</v>
      </c>
      <c r="H7" s="1">
        <v>0</v>
      </c>
      <c r="I7" s="4">
        <v>0</v>
      </c>
      <c r="J7" s="1">
        <v>0</v>
      </c>
      <c r="K7" s="4">
        <v>0</v>
      </c>
    </row>
    <row r="8" spans="1:11" x14ac:dyDescent="0.25">
      <c r="B8" s="91" t="s">
        <v>16</v>
      </c>
      <c r="C8" s="92"/>
      <c r="D8" s="43" t="s">
        <v>187</v>
      </c>
      <c r="E8" s="43" t="s">
        <v>188</v>
      </c>
      <c r="F8" s="46">
        <v>8</v>
      </c>
      <c r="G8" s="1">
        <v>0</v>
      </c>
      <c r="H8" s="1">
        <v>0</v>
      </c>
      <c r="I8" s="4">
        <v>0</v>
      </c>
      <c r="J8" s="1">
        <v>0</v>
      </c>
      <c r="K8" s="4">
        <v>0</v>
      </c>
    </row>
    <row r="9" spans="1:11" x14ac:dyDescent="0.25">
      <c r="B9" s="91" t="s">
        <v>17</v>
      </c>
      <c r="C9" s="92"/>
      <c r="D9" s="43" t="s">
        <v>189</v>
      </c>
      <c r="E9" s="43" t="s">
        <v>190</v>
      </c>
      <c r="F9" s="46">
        <v>12</v>
      </c>
      <c r="G9" s="1">
        <v>0</v>
      </c>
      <c r="H9" s="1">
        <v>0</v>
      </c>
      <c r="I9" s="4">
        <v>0</v>
      </c>
      <c r="J9" s="1">
        <v>0</v>
      </c>
      <c r="K9" s="4">
        <v>0</v>
      </c>
    </row>
    <row r="10" spans="1:11" ht="15" customHeight="1" x14ac:dyDescent="0.25">
      <c r="B10" s="91" t="s">
        <v>597</v>
      </c>
      <c r="C10" s="92"/>
      <c r="D10" s="43" t="s">
        <v>598</v>
      </c>
      <c r="E10" s="43" t="s">
        <v>599</v>
      </c>
      <c r="F10" s="46">
        <v>16</v>
      </c>
      <c r="G10" s="1">
        <v>0</v>
      </c>
      <c r="H10" s="1">
        <v>0</v>
      </c>
      <c r="I10" s="4">
        <v>0</v>
      </c>
      <c r="J10" s="1">
        <v>0</v>
      </c>
      <c r="K10" s="4">
        <v>0</v>
      </c>
    </row>
    <row r="11" spans="1:11" x14ac:dyDescent="0.25">
      <c r="B11" s="91" t="s">
        <v>18</v>
      </c>
      <c r="C11" s="92"/>
      <c r="D11" s="43" t="s">
        <v>191</v>
      </c>
      <c r="E11" s="43" t="s">
        <v>192</v>
      </c>
      <c r="F11" s="46">
        <v>20</v>
      </c>
      <c r="G11" s="1">
        <v>0</v>
      </c>
      <c r="H11" s="1">
        <v>0</v>
      </c>
      <c r="I11" s="4">
        <v>0</v>
      </c>
      <c r="J11" s="1">
        <v>0</v>
      </c>
      <c r="K11" s="4">
        <v>0</v>
      </c>
    </row>
    <row r="12" spans="1:11" x14ac:dyDescent="0.25">
      <c r="B12" s="91" t="s">
        <v>19</v>
      </c>
      <c r="C12" s="92"/>
      <c r="D12" s="43" t="s">
        <v>193</v>
      </c>
      <c r="E12" s="43" t="s">
        <v>194</v>
      </c>
      <c r="F12" s="46">
        <v>24</v>
      </c>
      <c r="G12" s="1">
        <v>0</v>
      </c>
      <c r="H12" s="1">
        <v>0</v>
      </c>
      <c r="I12" s="4">
        <v>0</v>
      </c>
      <c r="J12" s="1">
        <v>0</v>
      </c>
      <c r="K12" s="4">
        <v>0</v>
      </c>
    </row>
    <row r="13" spans="1:11" x14ac:dyDescent="0.25">
      <c r="B13" s="91" t="s">
        <v>20</v>
      </c>
      <c r="C13" s="92"/>
      <c r="D13" s="43" t="s">
        <v>195</v>
      </c>
      <c r="E13" s="43" t="s">
        <v>196</v>
      </c>
      <c r="F13" s="46">
        <v>660</v>
      </c>
      <c r="G13" s="1">
        <v>0</v>
      </c>
      <c r="H13" s="1">
        <v>0</v>
      </c>
      <c r="I13" s="4">
        <v>0</v>
      </c>
      <c r="J13" s="1">
        <v>0</v>
      </c>
      <c r="K13" s="4">
        <v>0</v>
      </c>
    </row>
    <row r="14" spans="1:11" x14ac:dyDescent="0.25">
      <c r="B14" s="91" t="s">
        <v>876</v>
      </c>
      <c r="C14" s="92"/>
      <c r="D14" s="43" t="s">
        <v>600</v>
      </c>
      <c r="E14" s="43" t="s">
        <v>601</v>
      </c>
      <c r="F14" s="46">
        <v>10</v>
      </c>
      <c r="G14" s="1">
        <v>0</v>
      </c>
      <c r="H14" s="1">
        <v>0</v>
      </c>
      <c r="I14" s="4">
        <v>0</v>
      </c>
      <c r="J14" s="1">
        <v>0</v>
      </c>
      <c r="K14" s="4">
        <v>0</v>
      </c>
    </row>
    <row r="15" spans="1:11" ht="15" customHeight="1" x14ac:dyDescent="0.25">
      <c r="B15" s="91" t="s">
        <v>21</v>
      </c>
      <c r="C15" s="92"/>
      <c r="D15" s="43" t="s">
        <v>197</v>
      </c>
      <c r="E15" s="43" t="s">
        <v>198</v>
      </c>
      <c r="F15" s="46">
        <v>28</v>
      </c>
      <c r="G15" s="1">
        <v>0</v>
      </c>
      <c r="H15" s="1">
        <v>0</v>
      </c>
      <c r="I15" s="4">
        <v>0</v>
      </c>
      <c r="J15" s="1">
        <v>0</v>
      </c>
      <c r="K15" s="4">
        <v>0</v>
      </c>
    </row>
    <row r="16" spans="1:11" x14ac:dyDescent="0.25">
      <c r="B16" s="91" t="s">
        <v>22</v>
      </c>
      <c r="C16" s="92"/>
      <c r="D16" s="43" t="s">
        <v>199</v>
      </c>
      <c r="E16" s="43" t="s">
        <v>200</v>
      </c>
      <c r="F16" s="46">
        <v>32</v>
      </c>
      <c r="G16" s="1">
        <v>0</v>
      </c>
      <c r="H16" s="1">
        <v>0</v>
      </c>
      <c r="I16" s="4">
        <v>0</v>
      </c>
      <c r="J16" s="1">
        <v>0</v>
      </c>
      <c r="K16" s="4">
        <v>0</v>
      </c>
    </row>
    <row r="17" spans="2:11" x14ac:dyDescent="0.25">
      <c r="B17" s="91" t="s">
        <v>23</v>
      </c>
      <c r="C17" s="92"/>
      <c r="D17" s="43" t="s">
        <v>201</v>
      </c>
      <c r="E17" s="43" t="s">
        <v>202</v>
      </c>
      <c r="F17" s="46">
        <v>51</v>
      </c>
      <c r="G17" s="1">
        <v>0</v>
      </c>
      <c r="H17" s="1">
        <v>0</v>
      </c>
      <c r="I17" s="4">
        <v>0</v>
      </c>
      <c r="J17" s="1">
        <v>0</v>
      </c>
      <c r="K17" s="4">
        <v>0</v>
      </c>
    </row>
    <row r="18" spans="2:11" ht="15" customHeight="1" x14ac:dyDescent="0.25">
      <c r="B18" s="91" t="s">
        <v>804</v>
      </c>
      <c r="C18" s="92"/>
      <c r="D18" s="43" t="s">
        <v>203</v>
      </c>
      <c r="E18" s="43" t="s">
        <v>204</v>
      </c>
      <c r="F18" s="46">
        <v>533</v>
      </c>
      <c r="G18" s="1">
        <v>0</v>
      </c>
      <c r="H18" s="1">
        <v>0</v>
      </c>
      <c r="I18" s="4">
        <v>0</v>
      </c>
      <c r="J18" s="1">
        <v>0</v>
      </c>
      <c r="K18" s="4">
        <v>0</v>
      </c>
    </row>
    <row r="19" spans="2:11" x14ac:dyDescent="0.25">
      <c r="B19" s="91" t="s">
        <v>24</v>
      </c>
      <c r="C19" s="92"/>
      <c r="D19" s="43" t="s">
        <v>205</v>
      </c>
      <c r="E19" s="43" t="s">
        <v>206</v>
      </c>
      <c r="F19" s="46">
        <v>36</v>
      </c>
      <c r="G19" s="1">
        <v>0</v>
      </c>
      <c r="H19" s="1">
        <v>0</v>
      </c>
      <c r="I19" s="4">
        <v>0</v>
      </c>
      <c r="J19" s="1">
        <v>0</v>
      </c>
      <c r="K19" s="4">
        <v>0</v>
      </c>
    </row>
    <row r="20" spans="2:11" x14ac:dyDescent="0.25">
      <c r="B20" s="91" t="s">
        <v>25</v>
      </c>
      <c r="C20" s="92"/>
      <c r="D20" s="43" t="s">
        <v>207</v>
      </c>
      <c r="E20" s="43" t="s">
        <v>208</v>
      </c>
      <c r="F20" s="46">
        <v>40</v>
      </c>
      <c r="G20" s="1">
        <v>0</v>
      </c>
      <c r="H20" s="1">
        <v>0</v>
      </c>
      <c r="I20" s="4">
        <v>0</v>
      </c>
      <c r="J20" s="1">
        <v>0</v>
      </c>
      <c r="K20" s="4">
        <v>0</v>
      </c>
    </row>
    <row r="21" spans="2:11" ht="15" customHeight="1" x14ac:dyDescent="0.25">
      <c r="B21" s="91" t="s">
        <v>26</v>
      </c>
      <c r="C21" s="92"/>
      <c r="D21" s="43" t="s">
        <v>209</v>
      </c>
      <c r="E21" s="43" t="s">
        <v>210</v>
      </c>
      <c r="F21" s="46">
        <v>31</v>
      </c>
      <c r="G21" s="1">
        <v>0</v>
      </c>
      <c r="H21" s="1">
        <v>0</v>
      </c>
      <c r="I21" s="4">
        <v>0</v>
      </c>
      <c r="J21" s="1">
        <v>0</v>
      </c>
      <c r="K21" s="4">
        <v>0</v>
      </c>
    </row>
    <row r="22" spans="2:11" ht="15" customHeight="1" x14ac:dyDescent="0.25">
      <c r="B22" s="91" t="s">
        <v>805</v>
      </c>
      <c r="C22" s="92"/>
      <c r="D22" s="43" t="s">
        <v>211</v>
      </c>
      <c r="E22" s="43" t="s">
        <v>212</v>
      </c>
      <c r="F22" s="46">
        <v>44</v>
      </c>
      <c r="G22" s="1">
        <v>0</v>
      </c>
      <c r="H22" s="1">
        <v>0</v>
      </c>
      <c r="I22" s="4">
        <v>0</v>
      </c>
      <c r="J22" s="1">
        <v>0</v>
      </c>
      <c r="K22" s="4">
        <v>0</v>
      </c>
    </row>
    <row r="23" spans="2:11" x14ac:dyDescent="0.25">
      <c r="B23" s="91" t="s">
        <v>27</v>
      </c>
      <c r="C23" s="92"/>
      <c r="D23" s="43" t="s">
        <v>213</v>
      </c>
      <c r="E23" s="43" t="s">
        <v>214</v>
      </c>
      <c r="F23" s="46">
        <v>48</v>
      </c>
      <c r="G23" s="1">
        <v>0</v>
      </c>
      <c r="H23" s="1">
        <v>0</v>
      </c>
      <c r="I23" s="4">
        <v>0</v>
      </c>
      <c r="J23" s="1">
        <v>0</v>
      </c>
      <c r="K23" s="4">
        <v>0</v>
      </c>
    </row>
    <row r="24" spans="2:11" ht="15" customHeight="1" x14ac:dyDescent="0.25">
      <c r="B24" s="91" t="s">
        <v>28</v>
      </c>
      <c r="C24" s="92"/>
      <c r="D24" s="43" t="s">
        <v>215</v>
      </c>
      <c r="E24" s="43" t="s">
        <v>216</v>
      </c>
      <c r="F24" s="46">
        <v>50</v>
      </c>
      <c r="G24" s="1">
        <v>0</v>
      </c>
      <c r="H24" s="1">
        <v>0</v>
      </c>
      <c r="I24" s="4">
        <v>0</v>
      </c>
      <c r="J24" s="1">
        <v>0</v>
      </c>
      <c r="K24" s="4">
        <v>0</v>
      </c>
    </row>
    <row r="25" spans="2:11" x14ac:dyDescent="0.25">
      <c r="B25" s="91" t="s">
        <v>29</v>
      </c>
      <c r="C25" s="92"/>
      <c r="D25" s="43" t="s">
        <v>217</v>
      </c>
      <c r="E25" s="43" t="s">
        <v>218</v>
      </c>
      <c r="F25" s="46">
        <v>52</v>
      </c>
      <c r="G25" s="1">
        <v>0</v>
      </c>
      <c r="H25" s="1">
        <v>0</v>
      </c>
      <c r="I25" s="4">
        <v>0</v>
      </c>
      <c r="J25" s="1">
        <v>0</v>
      </c>
      <c r="K25" s="4">
        <v>0</v>
      </c>
    </row>
    <row r="26" spans="2:11" x14ac:dyDescent="0.25">
      <c r="B26" s="91" t="s">
        <v>30</v>
      </c>
      <c r="C26" s="92"/>
      <c r="D26" s="43" t="s">
        <v>219</v>
      </c>
      <c r="E26" s="43" t="s">
        <v>220</v>
      </c>
      <c r="F26" s="46">
        <v>112</v>
      </c>
      <c r="G26" s="1">
        <v>0</v>
      </c>
      <c r="H26" s="1">
        <v>0</v>
      </c>
      <c r="I26" s="4">
        <v>0</v>
      </c>
      <c r="J26" s="1">
        <v>0</v>
      </c>
      <c r="K26" s="4">
        <v>0</v>
      </c>
    </row>
    <row r="27" spans="2:11" x14ac:dyDescent="0.25">
      <c r="B27" s="91" t="s">
        <v>31</v>
      </c>
      <c r="C27" s="92"/>
      <c r="D27" s="43" t="s">
        <v>221</v>
      </c>
      <c r="E27" s="43" t="s">
        <v>222</v>
      </c>
      <c r="F27" s="46">
        <v>56</v>
      </c>
      <c r="G27" s="1">
        <v>0</v>
      </c>
      <c r="H27" s="1">
        <v>0</v>
      </c>
      <c r="I27" s="4">
        <v>0</v>
      </c>
      <c r="J27" s="1">
        <v>0</v>
      </c>
      <c r="K27" s="4">
        <v>0</v>
      </c>
    </row>
    <row r="28" spans="2:11" x14ac:dyDescent="0.25">
      <c r="B28" s="91" t="s">
        <v>32</v>
      </c>
      <c r="C28" s="92"/>
      <c r="D28" s="43" t="s">
        <v>223</v>
      </c>
      <c r="E28" s="43" t="s">
        <v>224</v>
      </c>
      <c r="F28" s="46">
        <v>84</v>
      </c>
      <c r="G28" s="1">
        <v>0</v>
      </c>
      <c r="H28" s="1">
        <v>0</v>
      </c>
      <c r="I28" s="4">
        <v>0</v>
      </c>
      <c r="J28" s="1">
        <v>0</v>
      </c>
      <c r="K28" s="4">
        <v>0</v>
      </c>
    </row>
    <row r="29" spans="2:11" x14ac:dyDescent="0.25">
      <c r="B29" s="91" t="s">
        <v>33</v>
      </c>
      <c r="C29" s="92"/>
      <c r="D29" s="43" t="s">
        <v>225</v>
      </c>
      <c r="E29" s="43" t="s">
        <v>226</v>
      </c>
      <c r="F29" s="46">
        <v>204</v>
      </c>
      <c r="G29" s="1">
        <v>0</v>
      </c>
      <c r="H29" s="1">
        <v>0</v>
      </c>
      <c r="I29" s="4">
        <v>0</v>
      </c>
      <c r="J29" s="1">
        <v>0</v>
      </c>
      <c r="K29" s="4">
        <v>0</v>
      </c>
    </row>
    <row r="30" spans="2:11" x14ac:dyDescent="0.25">
      <c r="B30" s="91" t="s">
        <v>34</v>
      </c>
      <c r="C30" s="92"/>
      <c r="D30" s="43" t="s">
        <v>227</v>
      </c>
      <c r="E30" s="43" t="s">
        <v>228</v>
      </c>
      <c r="F30" s="46">
        <v>60</v>
      </c>
      <c r="G30" s="1">
        <v>0</v>
      </c>
      <c r="H30" s="1">
        <v>0</v>
      </c>
      <c r="I30" s="4">
        <v>0</v>
      </c>
      <c r="J30" s="1">
        <v>0</v>
      </c>
      <c r="K30" s="4">
        <v>0</v>
      </c>
    </row>
    <row r="31" spans="2:11" x14ac:dyDescent="0.25">
      <c r="B31" s="91" t="s">
        <v>35</v>
      </c>
      <c r="C31" s="92"/>
      <c r="D31" s="43" t="s">
        <v>229</v>
      </c>
      <c r="E31" s="43" t="s">
        <v>230</v>
      </c>
      <c r="F31" s="46">
        <v>64</v>
      </c>
      <c r="G31" s="1">
        <v>0</v>
      </c>
      <c r="H31" s="1">
        <v>0</v>
      </c>
      <c r="I31" s="4">
        <v>0</v>
      </c>
      <c r="J31" s="1">
        <v>0</v>
      </c>
      <c r="K31" s="4">
        <v>0</v>
      </c>
    </row>
    <row r="32" spans="2:11" ht="15" customHeight="1" x14ac:dyDescent="0.25">
      <c r="B32" s="91" t="s">
        <v>806</v>
      </c>
      <c r="C32" s="92"/>
      <c r="D32" s="43" t="s">
        <v>231</v>
      </c>
      <c r="E32" s="43" t="s">
        <v>232</v>
      </c>
      <c r="F32" s="46">
        <v>68</v>
      </c>
      <c r="G32" s="1">
        <v>0</v>
      </c>
      <c r="H32" s="1">
        <v>0</v>
      </c>
      <c r="I32" s="4">
        <v>0</v>
      </c>
      <c r="J32" s="1">
        <v>0</v>
      </c>
      <c r="K32" s="4">
        <v>0</v>
      </c>
    </row>
    <row r="33" spans="2:11" ht="15" customHeight="1" x14ac:dyDescent="0.25">
      <c r="B33" s="91" t="s">
        <v>602</v>
      </c>
      <c r="C33" s="92"/>
      <c r="D33" s="43" t="s">
        <v>603</v>
      </c>
      <c r="E33" s="43" t="s">
        <v>696</v>
      </c>
      <c r="F33" s="46">
        <v>535</v>
      </c>
      <c r="G33" s="1">
        <v>0</v>
      </c>
      <c r="H33" s="1">
        <v>0</v>
      </c>
      <c r="I33" s="4">
        <v>0</v>
      </c>
      <c r="J33" s="1">
        <v>0</v>
      </c>
      <c r="K33" s="4">
        <v>0</v>
      </c>
    </row>
    <row r="34" spans="2:11" ht="15" customHeight="1" x14ac:dyDescent="0.25">
      <c r="B34" s="91" t="s">
        <v>36</v>
      </c>
      <c r="C34" s="92"/>
      <c r="D34" s="43" t="s">
        <v>233</v>
      </c>
      <c r="E34" s="43" t="s">
        <v>234</v>
      </c>
      <c r="F34" s="46">
        <v>70</v>
      </c>
      <c r="G34" s="1">
        <v>0</v>
      </c>
      <c r="H34" s="1">
        <v>0</v>
      </c>
      <c r="I34" s="4">
        <v>0</v>
      </c>
      <c r="J34" s="1">
        <v>0</v>
      </c>
      <c r="K34" s="4">
        <v>0</v>
      </c>
    </row>
    <row r="35" spans="2:11" x14ac:dyDescent="0.25">
      <c r="B35" s="91" t="s">
        <v>37</v>
      </c>
      <c r="C35" s="92"/>
      <c r="D35" s="43" t="s">
        <v>235</v>
      </c>
      <c r="E35" s="43" t="s">
        <v>236</v>
      </c>
      <c r="F35" s="46">
        <v>72</v>
      </c>
      <c r="G35" s="1">
        <v>0</v>
      </c>
      <c r="H35" s="1">
        <v>0</v>
      </c>
      <c r="I35" s="4">
        <v>0</v>
      </c>
      <c r="J35" s="1">
        <v>0</v>
      </c>
      <c r="K35" s="4">
        <v>0</v>
      </c>
    </row>
    <row r="36" spans="2:11" ht="15" customHeight="1" x14ac:dyDescent="0.25">
      <c r="B36" s="91" t="s">
        <v>604</v>
      </c>
      <c r="C36" s="92"/>
      <c r="D36" s="43" t="s">
        <v>605</v>
      </c>
      <c r="E36" s="43" t="s">
        <v>606</v>
      </c>
      <c r="F36" s="46">
        <v>74</v>
      </c>
      <c r="G36" s="1">
        <v>0</v>
      </c>
      <c r="H36" s="1">
        <v>0</v>
      </c>
      <c r="I36" s="4">
        <v>0</v>
      </c>
      <c r="J36" s="1">
        <v>0</v>
      </c>
      <c r="K36" s="4">
        <v>0</v>
      </c>
    </row>
    <row r="37" spans="2:11" x14ac:dyDescent="0.25">
      <c r="B37" s="91" t="s">
        <v>38</v>
      </c>
      <c r="C37" s="92"/>
      <c r="D37" s="43" t="s">
        <v>237</v>
      </c>
      <c r="E37" s="43" t="s">
        <v>238</v>
      </c>
      <c r="F37" s="46">
        <v>76</v>
      </c>
      <c r="G37" s="1">
        <v>0</v>
      </c>
      <c r="H37" s="1">
        <v>0</v>
      </c>
      <c r="I37" s="4">
        <v>0</v>
      </c>
      <c r="J37" s="1">
        <v>0</v>
      </c>
      <c r="K37" s="4">
        <v>0</v>
      </c>
    </row>
    <row r="38" spans="2:11" ht="15" customHeight="1" x14ac:dyDescent="0.25">
      <c r="B38" s="91" t="s">
        <v>809</v>
      </c>
      <c r="C38" s="92"/>
      <c r="D38" s="43" t="s">
        <v>807</v>
      </c>
      <c r="E38" s="43" t="s">
        <v>808</v>
      </c>
      <c r="F38" s="46">
        <v>86</v>
      </c>
      <c r="G38" s="1">
        <v>0</v>
      </c>
      <c r="H38" s="1">
        <v>0</v>
      </c>
      <c r="I38" s="4">
        <v>0</v>
      </c>
      <c r="J38" s="1">
        <v>0</v>
      </c>
      <c r="K38" s="4">
        <v>0</v>
      </c>
    </row>
    <row r="39" spans="2:11" ht="15" customHeight="1" x14ac:dyDescent="0.25">
      <c r="B39" s="91" t="s">
        <v>39</v>
      </c>
      <c r="C39" s="92"/>
      <c r="D39" s="43" t="s">
        <v>239</v>
      </c>
      <c r="E39" s="43" t="s">
        <v>240</v>
      </c>
      <c r="F39" s="46">
        <v>96</v>
      </c>
      <c r="G39" s="1">
        <v>0</v>
      </c>
      <c r="H39" s="1">
        <v>0</v>
      </c>
      <c r="I39" s="4">
        <v>0</v>
      </c>
      <c r="J39" s="1">
        <v>0</v>
      </c>
      <c r="K39" s="4">
        <v>0</v>
      </c>
    </row>
    <row r="40" spans="2:11" x14ac:dyDescent="0.25">
      <c r="B40" s="91" t="s">
        <v>40</v>
      </c>
      <c r="C40" s="92"/>
      <c r="D40" s="43" t="s">
        <v>241</v>
      </c>
      <c r="E40" s="43" t="s">
        <v>242</v>
      </c>
      <c r="F40" s="46">
        <v>100</v>
      </c>
      <c r="G40" s="1">
        <v>0</v>
      </c>
      <c r="H40" s="1">
        <v>0</v>
      </c>
      <c r="I40" s="4">
        <v>0</v>
      </c>
      <c r="J40" s="1">
        <v>0</v>
      </c>
      <c r="K40" s="4">
        <v>0</v>
      </c>
    </row>
    <row r="41" spans="2:11" ht="15" customHeight="1" x14ac:dyDescent="0.25">
      <c r="B41" s="91" t="s">
        <v>41</v>
      </c>
      <c r="C41" s="92"/>
      <c r="D41" s="43" t="s">
        <v>243</v>
      </c>
      <c r="E41" s="43" t="s">
        <v>244</v>
      </c>
      <c r="F41" s="46">
        <v>854</v>
      </c>
      <c r="G41" s="1">
        <v>0</v>
      </c>
      <c r="H41" s="1">
        <v>0</v>
      </c>
      <c r="I41" s="4">
        <v>0</v>
      </c>
      <c r="J41" s="1">
        <v>0</v>
      </c>
      <c r="K41" s="4">
        <v>0</v>
      </c>
    </row>
    <row r="42" spans="2:11" x14ac:dyDescent="0.25">
      <c r="B42" s="91" t="s">
        <v>42</v>
      </c>
      <c r="C42" s="92"/>
      <c r="D42" s="43" t="s">
        <v>245</v>
      </c>
      <c r="E42" s="43" t="s">
        <v>246</v>
      </c>
      <c r="F42" s="46">
        <v>108</v>
      </c>
      <c r="G42" s="1">
        <v>0</v>
      </c>
      <c r="H42" s="1">
        <v>0</v>
      </c>
      <c r="I42" s="4">
        <v>0</v>
      </c>
      <c r="J42" s="1">
        <v>0</v>
      </c>
      <c r="K42" s="4">
        <v>0</v>
      </c>
    </row>
    <row r="43" spans="2:11" ht="15" customHeight="1" x14ac:dyDescent="0.25">
      <c r="B43" s="91" t="s">
        <v>43</v>
      </c>
      <c r="C43" s="92"/>
      <c r="D43" s="43" t="s">
        <v>253</v>
      </c>
      <c r="E43" s="43" t="s">
        <v>254</v>
      </c>
      <c r="F43" s="46">
        <v>132</v>
      </c>
      <c r="G43" s="1">
        <v>0</v>
      </c>
      <c r="H43" s="1">
        <v>0</v>
      </c>
      <c r="I43" s="4">
        <v>0</v>
      </c>
      <c r="J43" s="1">
        <v>0</v>
      </c>
      <c r="K43" s="4">
        <v>0</v>
      </c>
    </row>
    <row r="44" spans="2:11" x14ac:dyDescent="0.25">
      <c r="B44" s="91" t="s">
        <v>44</v>
      </c>
      <c r="C44" s="92"/>
      <c r="D44" s="43" t="s">
        <v>247</v>
      </c>
      <c r="E44" s="43" t="s">
        <v>248</v>
      </c>
      <c r="F44" s="46">
        <v>116</v>
      </c>
      <c r="G44" s="1">
        <v>0</v>
      </c>
      <c r="H44" s="1">
        <v>0</v>
      </c>
      <c r="I44" s="4">
        <v>0</v>
      </c>
      <c r="J44" s="1">
        <v>0</v>
      </c>
      <c r="K44" s="4">
        <v>0</v>
      </c>
    </row>
    <row r="45" spans="2:11" ht="15" customHeight="1" x14ac:dyDescent="0.25">
      <c r="B45" s="91" t="s">
        <v>45</v>
      </c>
      <c r="C45" s="92"/>
      <c r="D45" s="43" t="s">
        <v>249</v>
      </c>
      <c r="E45" s="43" t="s">
        <v>250</v>
      </c>
      <c r="F45" s="46">
        <v>120</v>
      </c>
      <c r="G45" s="1">
        <v>0</v>
      </c>
      <c r="H45" s="1">
        <v>0</v>
      </c>
      <c r="I45" s="4">
        <v>0</v>
      </c>
      <c r="J45" s="1">
        <v>0</v>
      </c>
      <c r="K45" s="4">
        <v>0</v>
      </c>
    </row>
    <row r="46" spans="2:11" x14ac:dyDescent="0.25">
      <c r="B46" s="91" t="s">
        <v>46</v>
      </c>
      <c r="C46" s="92"/>
      <c r="D46" s="43" t="s">
        <v>251</v>
      </c>
      <c r="E46" s="43" t="s">
        <v>252</v>
      </c>
      <c r="F46" s="46">
        <v>124</v>
      </c>
      <c r="G46" s="1">
        <v>0</v>
      </c>
      <c r="H46" s="1">
        <v>0</v>
      </c>
      <c r="I46" s="4">
        <v>0</v>
      </c>
      <c r="J46" s="1">
        <v>0</v>
      </c>
      <c r="K46" s="4">
        <v>0</v>
      </c>
    </row>
    <row r="47" spans="2:11" ht="15" customHeight="1" x14ac:dyDescent="0.25">
      <c r="B47" s="91" t="s">
        <v>810</v>
      </c>
      <c r="C47" s="92"/>
      <c r="D47" s="43" t="s">
        <v>255</v>
      </c>
      <c r="E47" s="43" t="s">
        <v>256</v>
      </c>
      <c r="F47" s="46">
        <v>136</v>
      </c>
      <c r="G47" s="1">
        <v>0</v>
      </c>
      <c r="H47" s="1">
        <v>0</v>
      </c>
      <c r="I47" s="4">
        <v>0</v>
      </c>
      <c r="J47" s="1">
        <v>0</v>
      </c>
      <c r="K47" s="4">
        <v>0</v>
      </c>
    </row>
    <row r="48" spans="2:11" ht="15" customHeight="1" x14ac:dyDescent="0.25">
      <c r="B48" s="91" t="s">
        <v>811</v>
      </c>
      <c r="C48" s="92"/>
      <c r="D48" s="43" t="s">
        <v>257</v>
      </c>
      <c r="E48" s="43" t="s">
        <v>258</v>
      </c>
      <c r="F48" s="46">
        <v>140</v>
      </c>
      <c r="G48" s="1">
        <v>0</v>
      </c>
      <c r="H48" s="1">
        <v>0</v>
      </c>
      <c r="I48" s="4">
        <v>0</v>
      </c>
      <c r="J48" s="1">
        <v>0</v>
      </c>
      <c r="K48" s="4">
        <v>0</v>
      </c>
    </row>
    <row r="49" spans="2:11" x14ac:dyDescent="0.25">
      <c r="B49" s="91" t="s">
        <v>47</v>
      </c>
      <c r="C49" s="92"/>
      <c r="D49" s="43" t="s">
        <v>259</v>
      </c>
      <c r="E49" s="43" t="s">
        <v>260</v>
      </c>
      <c r="F49" s="46">
        <v>148</v>
      </c>
      <c r="G49" s="1">
        <v>0</v>
      </c>
      <c r="H49" s="1">
        <v>0</v>
      </c>
      <c r="I49" s="4">
        <v>0</v>
      </c>
      <c r="J49" s="1">
        <v>0</v>
      </c>
      <c r="K49" s="4">
        <v>0</v>
      </c>
    </row>
    <row r="50" spans="2:11" x14ac:dyDescent="0.25">
      <c r="B50" s="91" t="s">
        <v>48</v>
      </c>
      <c r="C50" s="92"/>
      <c r="D50" s="43" t="s">
        <v>261</v>
      </c>
      <c r="E50" s="43" t="s">
        <v>262</v>
      </c>
      <c r="F50" s="46">
        <v>152</v>
      </c>
      <c r="G50" s="1">
        <v>0</v>
      </c>
      <c r="H50" s="1">
        <v>0</v>
      </c>
      <c r="I50" s="4">
        <v>0</v>
      </c>
      <c r="J50" s="1">
        <v>0</v>
      </c>
      <c r="K50" s="4">
        <v>0</v>
      </c>
    </row>
    <row r="51" spans="2:11" x14ac:dyDescent="0.25">
      <c r="B51" s="91" t="s">
        <v>49</v>
      </c>
      <c r="C51" s="92"/>
      <c r="D51" s="43" t="s">
        <v>263</v>
      </c>
      <c r="E51" s="43" t="s">
        <v>264</v>
      </c>
      <c r="F51" s="46">
        <v>156</v>
      </c>
      <c r="G51" s="1">
        <v>0</v>
      </c>
      <c r="H51" s="1">
        <v>0</v>
      </c>
      <c r="I51" s="4">
        <v>0</v>
      </c>
      <c r="J51" s="1">
        <v>0</v>
      </c>
      <c r="K51" s="4">
        <v>0</v>
      </c>
    </row>
    <row r="52" spans="2:11" ht="15" customHeight="1" x14ac:dyDescent="0.25">
      <c r="B52" s="91" t="s">
        <v>607</v>
      </c>
      <c r="C52" s="92"/>
      <c r="D52" s="43" t="s">
        <v>608</v>
      </c>
      <c r="E52" s="43" t="s">
        <v>609</v>
      </c>
      <c r="F52" s="46">
        <v>162</v>
      </c>
      <c r="G52" s="1">
        <v>0</v>
      </c>
      <c r="H52" s="1">
        <v>0</v>
      </c>
      <c r="I52" s="4">
        <v>0</v>
      </c>
      <c r="J52" s="1">
        <v>0</v>
      </c>
      <c r="K52" s="4">
        <v>0</v>
      </c>
    </row>
    <row r="53" spans="2:11" ht="15" customHeight="1" x14ac:dyDescent="0.25">
      <c r="B53" s="91" t="s">
        <v>814</v>
      </c>
      <c r="C53" s="92"/>
      <c r="D53" s="43" t="s">
        <v>610</v>
      </c>
      <c r="E53" s="43" t="s">
        <v>611</v>
      </c>
      <c r="F53" s="46">
        <v>166</v>
      </c>
      <c r="G53" s="1">
        <v>0</v>
      </c>
      <c r="H53" s="1">
        <v>0</v>
      </c>
      <c r="I53" s="4">
        <v>0</v>
      </c>
      <c r="J53" s="1">
        <v>0</v>
      </c>
      <c r="K53" s="4">
        <v>0</v>
      </c>
    </row>
    <row r="54" spans="2:11" x14ac:dyDescent="0.25">
      <c r="B54" s="91" t="s">
        <v>50</v>
      </c>
      <c r="C54" s="92"/>
      <c r="D54" s="43" t="s">
        <v>269</v>
      </c>
      <c r="E54" s="43" t="s">
        <v>270</v>
      </c>
      <c r="F54" s="46">
        <v>170</v>
      </c>
      <c r="G54" s="1">
        <v>0</v>
      </c>
      <c r="H54" s="1">
        <v>0</v>
      </c>
      <c r="I54" s="4">
        <v>0</v>
      </c>
      <c r="J54" s="1">
        <v>0</v>
      </c>
      <c r="K54" s="4">
        <v>0</v>
      </c>
    </row>
    <row r="55" spans="2:11" ht="15" customHeight="1" x14ac:dyDescent="0.25">
      <c r="B55" s="91" t="s">
        <v>819</v>
      </c>
      <c r="C55" s="92"/>
      <c r="D55" s="43" t="s">
        <v>271</v>
      </c>
      <c r="E55" s="43" t="s">
        <v>272</v>
      </c>
      <c r="F55" s="46">
        <v>174</v>
      </c>
      <c r="G55" s="1">
        <v>0</v>
      </c>
      <c r="H55" s="1">
        <v>0</v>
      </c>
      <c r="I55" s="4">
        <v>0</v>
      </c>
      <c r="J55" s="1">
        <v>0</v>
      </c>
      <c r="K55" s="4">
        <v>0</v>
      </c>
    </row>
    <row r="56" spans="2:11" ht="15" customHeight="1" x14ac:dyDescent="0.25">
      <c r="B56" s="91" t="s">
        <v>812</v>
      </c>
      <c r="C56" s="92"/>
      <c r="D56" s="43" t="s">
        <v>273</v>
      </c>
      <c r="E56" s="43" t="s">
        <v>274</v>
      </c>
      <c r="F56" s="46">
        <v>178</v>
      </c>
      <c r="G56" s="1">
        <v>0</v>
      </c>
      <c r="H56" s="1">
        <v>0</v>
      </c>
      <c r="I56" s="4">
        <v>0</v>
      </c>
      <c r="J56" s="1">
        <v>0</v>
      </c>
      <c r="K56" s="4">
        <v>0</v>
      </c>
    </row>
    <row r="57" spans="2:11" ht="15" customHeight="1" x14ac:dyDescent="0.25">
      <c r="B57" s="91" t="s">
        <v>813</v>
      </c>
      <c r="C57" s="92"/>
      <c r="D57" s="43" t="s">
        <v>612</v>
      </c>
      <c r="E57" s="43" t="s">
        <v>613</v>
      </c>
      <c r="F57" s="46">
        <v>180</v>
      </c>
      <c r="G57" s="1">
        <v>0</v>
      </c>
      <c r="H57" s="1">
        <v>0</v>
      </c>
      <c r="I57" s="4">
        <v>0</v>
      </c>
      <c r="J57" s="1">
        <v>0</v>
      </c>
      <c r="K57" s="4">
        <v>0</v>
      </c>
    </row>
    <row r="58" spans="2:11" ht="15" customHeight="1" x14ac:dyDescent="0.25">
      <c r="B58" s="91" t="s">
        <v>815</v>
      </c>
      <c r="C58" s="92"/>
      <c r="D58" s="43" t="s">
        <v>275</v>
      </c>
      <c r="E58" s="43" t="s">
        <v>276</v>
      </c>
      <c r="F58" s="46">
        <v>184</v>
      </c>
      <c r="G58" s="1">
        <v>0</v>
      </c>
      <c r="H58" s="1">
        <v>0</v>
      </c>
      <c r="I58" s="4">
        <v>0</v>
      </c>
      <c r="J58" s="1">
        <v>0</v>
      </c>
      <c r="K58" s="4">
        <v>0</v>
      </c>
    </row>
    <row r="59" spans="2:11" ht="15" customHeight="1" x14ac:dyDescent="0.25">
      <c r="B59" s="91" t="s">
        <v>51</v>
      </c>
      <c r="C59" s="92"/>
      <c r="D59" s="43" t="s">
        <v>277</v>
      </c>
      <c r="E59" s="43" t="s">
        <v>278</v>
      </c>
      <c r="F59" s="46">
        <v>188</v>
      </c>
      <c r="G59" s="1">
        <v>0</v>
      </c>
      <c r="H59" s="1">
        <v>0</v>
      </c>
      <c r="I59" s="4">
        <v>0</v>
      </c>
      <c r="J59" s="1">
        <v>0</v>
      </c>
      <c r="K59" s="4">
        <v>0</v>
      </c>
    </row>
    <row r="60" spans="2:11" ht="15" customHeight="1" x14ac:dyDescent="0.25">
      <c r="B60" s="91" t="s">
        <v>52</v>
      </c>
      <c r="C60" s="92"/>
      <c r="D60" s="43" t="s">
        <v>279</v>
      </c>
      <c r="E60" s="43" t="s">
        <v>280</v>
      </c>
      <c r="F60" s="46">
        <v>384</v>
      </c>
      <c r="G60" s="1">
        <v>0</v>
      </c>
      <c r="H60" s="1">
        <v>0</v>
      </c>
      <c r="I60" s="4">
        <v>0</v>
      </c>
      <c r="J60" s="1">
        <v>0</v>
      </c>
      <c r="K60" s="4">
        <v>0</v>
      </c>
    </row>
    <row r="61" spans="2:11" x14ac:dyDescent="0.25">
      <c r="B61" s="91" t="s">
        <v>53</v>
      </c>
      <c r="C61" s="92"/>
      <c r="D61" s="43" t="s">
        <v>281</v>
      </c>
      <c r="E61" s="43" t="s">
        <v>282</v>
      </c>
      <c r="F61" s="46">
        <v>191</v>
      </c>
      <c r="G61" s="1">
        <v>0</v>
      </c>
      <c r="H61" s="1">
        <v>0</v>
      </c>
      <c r="I61" s="4">
        <v>0</v>
      </c>
      <c r="J61" s="1">
        <v>0</v>
      </c>
      <c r="K61" s="4">
        <v>0</v>
      </c>
    </row>
    <row r="62" spans="2:11" x14ac:dyDescent="0.25">
      <c r="B62" s="91" t="s">
        <v>54</v>
      </c>
      <c r="C62" s="92"/>
      <c r="D62" s="43" t="s">
        <v>283</v>
      </c>
      <c r="E62" s="43" t="s">
        <v>284</v>
      </c>
      <c r="F62" s="46">
        <v>192</v>
      </c>
      <c r="G62" s="1">
        <v>0</v>
      </c>
      <c r="H62" s="1">
        <v>0</v>
      </c>
      <c r="I62" s="4">
        <v>0</v>
      </c>
      <c r="J62" s="1">
        <v>0</v>
      </c>
      <c r="K62" s="4">
        <v>0</v>
      </c>
    </row>
    <row r="63" spans="2:11" ht="15" customHeight="1" x14ac:dyDescent="0.25">
      <c r="B63" s="91" t="s">
        <v>816</v>
      </c>
      <c r="C63" s="92"/>
      <c r="D63" s="43" t="s">
        <v>817</v>
      </c>
      <c r="E63" s="43" t="s">
        <v>818</v>
      </c>
      <c r="F63" s="46">
        <v>531</v>
      </c>
      <c r="G63" s="1">
        <v>0</v>
      </c>
      <c r="H63" s="1">
        <v>0</v>
      </c>
      <c r="I63" s="4">
        <v>0</v>
      </c>
      <c r="J63" s="1">
        <v>0</v>
      </c>
      <c r="K63" s="4">
        <v>0</v>
      </c>
    </row>
    <row r="64" spans="2:11" x14ac:dyDescent="0.25">
      <c r="B64" s="91" t="s">
        <v>55</v>
      </c>
      <c r="C64" s="92"/>
      <c r="D64" s="43" t="s">
        <v>285</v>
      </c>
      <c r="E64" s="43" t="s">
        <v>286</v>
      </c>
      <c r="F64" s="46">
        <v>196</v>
      </c>
      <c r="G64" s="1">
        <v>0</v>
      </c>
      <c r="H64" s="1">
        <v>0</v>
      </c>
      <c r="I64" s="4">
        <v>0</v>
      </c>
      <c r="J64" s="1">
        <v>0</v>
      </c>
      <c r="K64" s="4">
        <v>0</v>
      </c>
    </row>
    <row r="65" spans="2:11" ht="15" customHeight="1" x14ac:dyDescent="0.25">
      <c r="B65" s="91" t="s">
        <v>56</v>
      </c>
      <c r="C65" s="92"/>
      <c r="D65" s="43" t="s">
        <v>287</v>
      </c>
      <c r="E65" s="43" t="s">
        <v>288</v>
      </c>
      <c r="F65" s="46">
        <v>203</v>
      </c>
      <c r="G65" s="1">
        <v>0</v>
      </c>
      <c r="H65" s="1">
        <v>0</v>
      </c>
      <c r="I65" s="4">
        <v>0</v>
      </c>
      <c r="J65" s="1">
        <v>0</v>
      </c>
      <c r="K65" s="4">
        <v>0</v>
      </c>
    </row>
    <row r="66" spans="2:11" x14ac:dyDescent="0.25">
      <c r="B66" s="91" t="s">
        <v>57</v>
      </c>
      <c r="C66" s="92"/>
      <c r="D66" s="43" t="s">
        <v>289</v>
      </c>
      <c r="E66" s="43" t="s">
        <v>290</v>
      </c>
      <c r="F66" s="46">
        <v>208</v>
      </c>
      <c r="G66" s="1">
        <v>0</v>
      </c>
      <c r="H66" s="1">
        <v>0</v>
      </c>
      <c r="I66" s="4">
        <v>0</v>
      </c>
      <c r="J66" s="1">
        <v>0</v>
      </c>
      <c r="K66" s="4">
        <v>0</v>
      </c>
    </row>
    <row r="67" spans="2:11" x14ac:dyDescent="0.25">
      <c r="B67" s="91" t="s">
        <v>877</v>
      </c>
      <c r="C67" s="92"/>
      <c r="D67" s="43" t="s">
        <v>614</v>
      </c>
      <c r="E67" s="43" t="s">
        <v>615</v>
      </c>
      <c r="F67" s="46">
        <v>262</v>
      </c>
      <c r="G67" s="1">
        <v>0</v>
      </c>
      <c r="H67" s="1">
        <v>0</v>
      </c>
      <c r="I67" s="4">
        <v>0</v>
      </c>
      <c r="J67" s="1">
        <v>0</v>
      </c>
      <c r="K67" s="4">
        <v>0</v>
      </c>
    </row>
    <row r="68" spans="2:11" x14ac:dyDescent="0.25">
      <c r="B68" s="91" t="s">
        <v>58</v>
      </c>
      <c r="C68" s="92"/>
      <c r="D68" s="43" t="s">
        <v>291</v>
      </c>
      <c r="E68" s="43" t="s">
        <v>292</v>
      </c>
      <c r="F68" s="46">
        <v>212</v>
      </c>
      <c r="G68" s="1">
        <v>0</v>
      </c>
      <c r="H68" s="1">
        <v>0</v>
      </c>
      <c r="I68" s="4">
        <v>0</v>
      </c>
      <c r="J68" s="1">
        <v>0</v>
      </c>
      <c r="K68" s="4">
        <v>0</v>
      </c>
    </row>
    <row r="69" spans="2:11" ht="15" customHeight="1" x14ac:dyDescent="0.25">
      <c r="B69" s="91" t="s">
        <v>820</v>
      </c>
      <c r="C69" s="92"/>
      <c r="D69" s="43" t="s">
        <v>293</v>
      </c>
      <c r="E69" s="43" t="s">
        <v>294</v>
      </c>
      <c r="F69" s="46">
        <v>214</v>
      </c>
      <c r="G69" s="1">
        <v>0</v>
      </c>
      <c r="H69" s="1">
        <v>0</v>
      </c>
      <c r="I69" s="4">
        <v>0</v>
      </c>
      <c r="J69" s="1">
        <v>0</v>
      </c>
      <c r="K69" s="4">
        <v>0</v>
      </c>
    </row>
    <row r="70" spans="2:11" x14ac:dyDescent="0.25">
      <c r="B70" s="91" t="s">
        <v>59</v>
      </c>
      <c r="C70" s="92"/>
      <c r="D70" s="43" t="s">
        <v>295</v>
      </c>
      <c r="E70" s="43" t="s">
        <v>296</v>
      </c>
      <c r="F70" s="46">
        <v>218</v>
      </c>
      <c r="G70" s="1">
        <v>0</v>
      </c>
      <c r="H70" s="1">
        <v>0</v>
      </c>
      <c r="I70" s="4">
        <v>0</v>
      </c>
      <c r="J70" s="1">
        <v>0</v>
      </c>
      <c r="K70" s="4">
        <v>0</v>
      </c>
    </row>
    <row r="71" spans="2:11" x14ac:dyDescent="0.25">
      <c r="B71" s="91" t="s">
        <v>60</v>
      </c>
      <c r="C71" s="92"/>
      <c r="D71" s="43" t="s">
        <v>297</v>
      </c>
      <c r="E71" s="43" t="s">
        <v>298</v>
      </c>
      <c r="F71" s="46">
        <v>818</v>
      </c>
      <c r="G71" s="1">
        <v>0</v>
      </c>
      <c r="H71" s="1">
        <v>0</v>
      </c>
      <c r="I71" s="4">
        <v>0</v>
      </c>
      <c r="J71" s="1">
        <v>0</v>
      </c>
      <c r="K71" s="4">
        <v>0</v>
      </c>
    </row>
    <row r="72" spans="2:11" ht="15" customHeight="1" x14ac:dyDescent="0.25">
      <c r="B72" s="91" t="s">
        <v>61</v>
      </c>
      <c r="C72" s="92"/>
      <c r="D72" s="43" t="s">
        <v>299</v>
      </c>
      <c r="E72" s="43" t="s">
        <v>300</v>
      </c>
      <c r="F72" s="46">
        <v>222</v>
      </c>
      <c r="G72" s="1">
        <v>0</v>
      </c>
      <c r="H72" s="1">
        <v>0</v>
      </c>
      <c r="I72" s="4">
        <v>0</v>
      </c>
      <c r="J72" s="1">
        <v>0</v>
      </c>
      <c r="K72" s="4">
        <v>0</v>
      </c>
    </row>
    <row r="73" spans="2:11" ht="15" customHeight="1" x14ac:dyDescent="0.25">
      <c r="B73" s="91" t="s">
        <v>62</v>
      </c>
      <c r="C73" s="92"/>
      <c r="D73" s="43" t="s">
        <v>301</v>
      </c>
      <c r="E73" s="43" t="s">
        <v>302</v>
      </c>
      <c r="F73" s="46">
        <v>226</v>
      </c>
      <c r="G73" s="1">
        <v>0</v>
      </c>
      <c r="H73" s="1">
        <v>0</v>
      </c>
      <c r="I73" s="4">
        <v>0</v>
      </c>
      <c r="J73" s="1">
        <v>0</v>
      </c>
      <c r="K73" s="4">
        <v>0</v>
      </c>
    </row>
    <row r="74" spans="2:11" x14ac:dyDescent="0.25">
      <c r="B74" s="91" t="s">
        <v>616</v>
      </c>
      <c r="C74" s="92"/>
      <c r="D74" s="43" t="s">
        <v>617</v>
      </c>
      <c r="E74" s="43" t="s">
        <v>618</v>
      </c>
      <c r="F74" s="46">
        <v>232</v>
      </c>
      <c r="G74" s="1">
        <v>0</v>
      </c>
      <c r="H74" s="1">
        <v>0</v>
      </c>
      <c r="I74" s="4">
        <v>0</v>
      </c>
      <c r="J74" s="1">
        <v>0</v>
      </c>
      <c r="K74" s="4">
        <v>0</v>
      </c>
    </row>
    <row r="75" spans="2:11" x14ac:dyDescent="0.25">
      <c r="B75" s="91" t="s">
        <v>63</v>
      </c>
      <c r="C75" s="92"/>
      <c r="D75" s="43" t="s">
        <v>303</v>
      </c>
      <c r="E75" s="43" t="s">
        <v>304</v>
      </c>
      <c r="F75" s="46">
        <v>233</v>
      </c>
      <c r="G75" s="1">
        <v>0</v>
      </c>
      <c r="H75" s="1">
        <v>0</v>
      </c>
      <c r="I75" s="4">
        <v>0</v>
      </c>
      <c r="J75" s="1">
        <v>0</v>
      </c>
      <c r="K75" s="4">
        <v>0</v>
      </c>
    </row>
    <row r="76" spans="2:11" x14ac:dyDescent="0.25">
      <c r="B76" s="91" t="s">
        <v>821</v>
      </c>
      <c r="C76" s="92"/>
      <c r="D76" s="43" t="s">
        <v>531</v>
      </c>
      <c r="E76" s="43" t="s">
        <v>532</v>
      </c>
      <c r="F76" s="46">
        <v>748</v>
      </c>
      <c r="G76" s="1">
        <v>0</v>
      </c>
      <c r="H76" s="1">
        <v>0</v>
      </c>
      <c r="I76" s="4">
        <v>0</v>
      </c>
      <c r="J76" s="1">
        <v>0</v>
      </c>
      <c r="K76" s="4">
        <v>0</v>
      </c>
    </row>
    <row r="77" spans="2:11" x14ac:dyDescent="0.25">
      <c r="B77" s="91" t="s">
        <v>64</v>
      </c>
      <c r="C77" s="92"/>
      <c r="D77" s="43" t="s">
        <v>305</v>
      </c>
      <c r="E77" s="43" t="s">
        <v>306</v>
      </c>
      <c r="F77" s="46">
        <v>231</v>
      </c>
      <c r="G77" s="1">
        <v>0</v>
      </c>
      <c r="H77" s="1">
        <v>0</v>
      </c>
      <c r="I77" s="4">
        <v>0</v>
      </c>
      <c r="J77" s="1">
        <v>0</v>
      </c>
      <c r="K77" s="4">
        <v>0</v>
      </c>
    </row>
    <row r="78" spans="2:11" ht="15" customHeight="1" x14ac:dyDescent="0.25">
      <c r="B78" s="91" t="s">
        <v>822</v>
      </c>
      <c r="C78" s="92"/>
      <c r="D78" s="43" t="s">
        <v>619</v>
      </c>
      <c r="E78" s="43" t="s">
        <v>621</v>
      </c>
      <c r="F78" s="46">
        <v>238</v>
      </c>
      <c r="G78" s="1">
        <v>0</v>
      </c>
      <c r="H78" s="1">
        <v>0</v>
      </c>
      <c r="I78" s="4">
        <v>0</v>
      </c>
      <c r="J78" s="1">
        <v>0</v>
      </c>
      <c r="K78" s="4">
        <v>0</v>
      </c>
    </row>
    <row r="79" spans="2:11" ht="15" customHeight="1" x14ac:dyDescent="0.25">
      <c r="B79" s="91" t="s">
        <v>823</v>
      </c>
      <c r="C79" s="92"/>
      <c r="D79" s="43" t="s">
        <v>620</v>
      </c>
      <c r="E79" s="43" t="s">
        <v>622</v>
      </c>
      <c r="F79" s="46">
        <v>234</v>
      </c>
      <c r="G79" s="1">
        <v>0</v>
      </c>
      <c r="H79" s="1">
        <v>0</v>
      </c>
      <c r="I79" s="4">
        <v>0</v>
      </c>
      <c r="J79" s="1">
        <v>0</v>
      </c>
      <c r="K79" s="4">
        <v>0</v>
      </c>
    </row>
    <row r="80" spans="2:11" x14ac:dyDescent="0.25">
      <c r="B80" s="91" t="s">
        <v>65</v>
      </c>
      <c r="C80" s="92"/>
      <c r="D80" s="43" t="s">
        <v>307</v>
      </c>
      <c r="E80" s="43" t="s">
        <v>308</v>
      </c>
      <c r="F80" s="46">
        <v>242</v>
      </c>
      <c r="G80" s="1">
        <v>0</v>
      </c>
      <c r="H80" s="1">
        <v>0</v>
      </c>
      <c r="I80" s="4">
        <v>0</v>
      </c>
      <c r="J80" s="1">
        <v>0</v>
      </c>
      <c r="K80" s="4">
        <v>0</v>
      </c>
    </row>
    <row r="81" spans="2:11" x14ac:dyDescent="0.25">
      <c r="B81" s="91" t="s">
        <v>66</v>
      </c>
      <c r="C81" s="92"/>
      <c r="D81" s="43" t="s">
        <v>309</v>
      </c>
      <c r="E81" s="43" t="s">
        <v>310</v>
      </c>
      <c r="F81" s="46">
        <v>246</v>
      </c>
      <c r="G81" s="1">
        <v>0</v>
      </c>
      <c r="H81" s="1">
        <v>0</v>
      </c>
      <c r="I81" s="4">
        <v>0</v>
      </c>
      <c r="J81" s="1">
        <v>0</v>
      </c>
      <c r="K81" s="4">
        <v>0</v>
      </c>
    </row>
    <row r="82" spans="2:11" x14ac:dyDescent="0.25">
      <c r="B82" s="91" t="s">
        <v>67</v>
      </c>
      <c r="C82" s="92"/>
      <c r="D82" s="43" t="s">
        <v>311</v>
      </c>
      <c r="E82" s="43" t="s">
        <v>312</v>
      </c>
      <c r="F82" s="46">
        <v>250</v>
      </c>
      <c r="G82" s="1">
        <v>0</v>
      </c>
      <c r="H82" s="1">
        <v>0</v>
      </c>
      <c r="I82" s="4">
        <v>0</v>
      </c>
      <c r="J82" s="1">
        <v>0</v>
      </c>
      <c r="K82" s="4">
        <v>0</v>
      </c>
    </row>
    <row r="83" spans="2:11" ht="15" customHeight="1" x14ac:dyDescent="0.25">
      <c r="B83" s="91" t="s">
        <v>824</v>
      </c>
      <c r="C83" s="92"/>
      <c r="D83" s="43" t="s">
        <v>825</v>
      </c>
      <c r="E83" s="43" t="s">
        <v>826</v>
      </c>
      <c r="F83" s="46">
        <v>254</v>
      </c>
      <c r="G83" s="1">
        <v>0</v>
      </c>
      <c r="H83" s="1">
        <v>0</v>
      </c>
      <c r="I83" s="4">
        <v>0</v>
      </c>
      <c r="J83" s="1">
        <v>0</v>
      </c>
      <c r="K83" s="4">
        <v>0</v>
      </c>
    </row>
    <row r="84" spans="2:11" ht="15" customHeight="1" x14ac:dyDescent="0.25">
      <c r="B84" s="91" t="s">
        <v>623</v>
      </c>
      <c r="C84" s="92"/>
      <c r="D84" s="43" t="s">
        <v>624</v>
      </c>
      <c r="E84" s="43" t="s">
        <v>626</v>
      </c>
      <c r="F84" s="46">
        <v>258</v>
      </c>
      <c r="G84" s="1">
        <v>0</v>
      </c>
      <c r="H84" s="1">
        <v>0</v>
      </c>
      <c r="I84" s="4">
        <v>0</v>
      </c>
      <c r="J84" s="1">
        <v>0</v>
      </c>
      <c r="K84" s="4">
        <v>0</v>
      </c>
    </row>
    <row r="85" spans="2:11" ht="15" customHeight="1" x14ac:dyDescent="0.25">
      <c r="B85" s="91" t="s">
        <v>827</v>
      </c>
      <c r="C85" s="92"/>
      <c r="D85" s="43" t="s">
        <v>625</v>
      </c>
      <c r="E85" s="43" t="s">
        <v>627</v>
      </c>
      <c r="F85" s="46">
        <v>260</v>
      </c>
      <c r="G85" s="1">
        <v>0</v>
      </c>
      <c r="H85" s="1">
        <v>0</v>
      </c>
      <c r="I85" s="4">
        <v>0</v>
      </c>
      <c r="J85" s="1">
        <v>0</v>
      </c>
      <c r="K85" s="4">
        <v>0</v>
      </c>
    </row>
    <row r="86" spans="2:11" x14ac:dyDescent="0.25">
      <c r="B86" s="91" t="s">
        <v>68</v>
      </c>
      <c r="C86" s="92"/>
      <c r="D86" s="43" t="s">
        <v>313</v>
      </c>
      <c r="E86" s="43" t="s">
        <v>314</v>
      </c>
      <c r="F86" s="46">
        <v>266</v>
      </c>
      <c r="G86" s="1">
        <v>0</v>
      </c>
      <c r="H86" s="1">
        <v>0</v>
      </c>
      <c r="I86" s="4">
        <v>0</v>
      </c>
      <c r="J86" s="1">
        <v>0</v>
      </c>
      <c r="K86" s="4">
        <v>0</v>
      </c>
    </row>
    <row r="87" spans="2:11" ht="15" customHeight="1" x14ac:dyDescent="0.25">
      <c r="B87" s="91" t="s">
        <v>828</v>
      </c>
      <c r="C87" s="92"/>
      <c r="D87" s="43" t="s">
        <v>315</v>
      </c>
      <c r="E87" s="43" t="s">
        <v>316</v>
      </c>
      <c r="F87" s="46">
        <v>270</v>
      </c>
      <c r="G87" s="1">
        <v>0</v>
      </c>
      <c r="H87" s="1">
        <v>0</v>
      </c>
      <c r="I87" s="4">
        <v>0</v>
      </c>
      <c r="J87" s="1">
        <v>0</v>
      </c>
      <c r="K87" s="4">
        <v>0</v>
      </c>
    </row>
    <row r="88" spans="2:11" x14ac:dyDescent="0.25">
      <c r="B88" s="91" t="s">
        <v>69</v>
      </c>
      <c r="C88" s="92"/>
      <c r="D88" s="43" t="s">
        <v>317</v>
      </c>
      <c r="E88" s="43" t="s">
        <v>318</v>
      </c>
      <c r="F88" s="46">
        <v>268</v>
      </c>
      <c r="G88" s="1">
        <v>0</v>
      </c>
      <c r="H88" s="1">
        <v>0</v>
      </c>
      <c r="I88" s="4">
        <v>0</v>
      </c>
      <c r="J88" s="1">
        <v>0</v>
      </c>
      <c r="K88" s="4">
        <v>0</v>
      </c>
    </row>
    <row r="89" spans="2:11" x14ac:dyDescent="0.25">
      <c r="B89" s="91" t="s">
        <v>70</v>
      </c>
      <c r="C89" s="92"/>
      <c r="D89" s="43" t="s">
        <v>319</v>
      </c>
      <c r="E89" s="43" t="s">
        <v>320</v>
      </c>
      <c r="F89" s="46">
        <v>276</v>
      </c>
      <c r="G89" s="1">
        <v>0</v>
      </c>
      <c r="H89" s="1">
        <v>0</v>
      </c>
      <c r="I89" s="4">
        <v>0</v>
      </c>
      <c r="J89" s="1">
        <v>0</v>
      </c>
      <c r="K89" s="4">
        <v>0</v>
      </c>
    </row>
    <row r="90" spans="2:11" x14ac:dyDescent="0.25">
      <c r="B90" s="91" t="s">
        <v>71</v>
      </c>
      <c r="C90" s="92"/>
      <c r="D90" s="43" t="s">
        <v>321</v>
      </c>
      <c r="E90" s="43" t="s">
        <v>322</v>
      </c>
      <c r="F90" s="46">
        <v>288</v>
      </c>
      <c r="G90" s="1">
        <v>0</v>
      </c>
      <c r="H90" s="1">
        <v>0</v>
      </c>
      <c r="I90" s="4">
        <v>0</v>
      </c>
      <c r="J90" s="1">
        <v>0</v>
      </c>
      <c r="K90" s="4">
        <v>0</v>
      </c>
    </row>
    <row r="91" spans="2:11" x14ac:dyDescent="0.25">
      <c r="B91" s="91" t="s">
        <v>72</v>
      </c>
      <c r="C91" s="92"/>
      <c r="D91" s="43" t="s">
        <v>323</v>
      </c>
      <c r="E91" s="43" t="s">
        <v>324</v>
      </c>
      <c r="F91" s="46">
        <v>292</v>
      </c>
      <c r="G91" s="1">
        <v>0</v>
      </c>
      <c r="H91" s="1">
        <v>0</v>
      </c>
      <c r="I91" s="4">
        <v>0</v>
      </c>
      <c r="J91" s="1">
        <v>0</v>
      </c>
      <c r="K91" s="4">
        <v>0</v>
      </c>
    </row>
    <row r="92" spans="2:11" x14ac:dyDescent="0.25">
      <c r="B92" s="91" t="s">
        <v>73</v>
      </c>
      <c r="C92" s="92"/>
      <c r="D92" s="43" t="s">
        <v>325</v>
      </c>
      <c r="E92" s="43" t="s">
        <v>326</v>
      </c>
      <c r="F92" s="46">
        <v>300</v>
      </c>
      <c r="G92" s="1">
        <v>0</v>
      </c>
      <c r="H92" s="1">
        <v>0</v>
      </c>
      <c r="I92" s="4">
        <v>0</v>
      </c>
      <c r="J92" s="1">
        <v>0</v>
      </c>
      <c r="K92" s="4">
        <v>0</v>
      </c>
    </row>
    <row r="93" spans="2:11" ht="15" customHeight="1" x14ac:dyDescent="0.25">
      <c r="B93" s="91" t="s">
        <v>628</v>
      </c>
      <c r="C93" s="92"/>
      <c r="D93" s="43" t="s">
        <v>629</v>
      </c>
      <c r="E93" s="43" t="s">
        <v>630</v>
      </c>
      <c r="F93" s="46">
        <v>304</v>
      </c>
      <c r="G93" s="1">
        <v>0</v>
      </c>
      <c r="H93" s="1">
        <v>0</v>
      </c>
      <c r="I93" s="4">
        <v>0</v>
      </c>
      <c r="J93" s="1">
        <v>0</v>
      </c>
      <c r="K93" s="4">
        <v>0</v>
      </c>
    </row>
    <row r="94" spans="2:11" x14ac:dyDescent="0.25">
      <c r="B94" s="91" t="s">
        <v>74</v>
      </c>
      <c r="C94" s="92"/>
      <c r="D94" s="43" t="s">
        <v>327</v>
      </c>
      <c r="E94" s="43" t="s">
        <v>328</v>
      </c>
      <c r="F94" s="46">
        <v>308</v>
      </c>
      <c r="G94" s="1">
        <v>0</v>
      </c>
      <c r="H94" s="1">
        <v>0</v>
      </c>
      <c r="I94" s="4">
        <v>0</v>
      </c>
      <c r="J94" s="1">
        <v>0</v>
      </c>
      <c r="K94" s="4">
        <v>0</v>
      </c>
    </row>
    <row r="95" spans="2:11" ht="15" customHeight="1" x14ac:dyDescent="0.25">
      <c r="B95" s="91" t="s">
        <v>631</v>
      </c>
      <c r="C95" s="92"/>
      <c r="D95" s="43" t="s">
        <v>632</v>
      </c>
      <c r="E95" s="43" t="s">
        <v>633</v>
      </c>
      <c r="F95" s="46">
        <v>312</v>
      </c>
      <c r="G95" s="1">
        <v>0</v>
      </c>
      <c r="H95" s="1">
        <v>0</v>
      </c>
      <c r="I95" s="4">
        <v>0</v>
      </c>
      <c r="J95" s="1">
        <v>0</v>
      </c>
      <c r="K95" s="4">
        <v>0</v>
      </c>
    </row>
    <row r="96" spans="2:11" ht="15" customHeight="1" x14ac:dyDescent="0.25">
      <c r="B96" s="91" t="s">
        <v>829</v>
      </c>
      <c r="C96" s="92"/>
      <c r="D96" s="43" t="s">
        <v>830</v>
      </c>
      <c r="E96" s="43" t="s">
        <v>831</v>
      </c>
      <c r="F96" s="46">
        <v>316</v>
      </c>
      <c r="G96" s="1">
        <v>0</v>
      </c>
      <c r="H96" s="1">
        <v>0</v>
      </c>
      <c r="I96" s="4">
        <v>0</v>
      </c>
      <c r="J96" s="1">
        <v>0</v>
      </c>
      <c r="K96" s="4">
        <v>0</v>
      </c>
    </row>
    <row r="97" spans="2:11" ht="15" customHeight="1" x14ac:dyDescent="0.25">
      <c r="B97" s="91" t="s">
        <v>75</v>
      </c>
      <c r="C97" s="92"/>
      <c r="D97" s="43" t="s">
        <v>329</v>
      </c>
      <c r="E97" s="43" t="s">
        <v>330</v>
      </c>
      <c r="F97" s="46">
        <v>320</v>
      </c>
      <c r="G97" s="1">
        <v>0</v>
      </c>
      <c r="H97" s="1">
        <v>0</v>
      </c>
      <c r="I97" s="4">
        <v>0</v>
      </c>
      <c r="J97" s="1">
        <v>0</v>
      </c>
      <c r="K97" s="4">
        <v>0</v>
      </c>
    </row>
    <row r="98" spans="2:11" x14ac:dyDescent="0.25">
      <c r="B98" s="91" t="s">
        <v>76</v>
      </c>
      <c r="C98" s="92"/>
      <c r="D98" s="43" t="s">
        <v>331</v>
      </c>
      <c r="E98" s="43" t="s">
        <v>332</v>
      </c>
      <c r="F98" s="46">
        <v>831</v>
      </c>
      <c r="G98" s="1">
        <v>0</v>
      </c>
      <c r="H98" s="1">
        <v>0</v>
      </c>
      <c r="I98" s="4">
        <v>0</v>
      </c>
      <c r="J98" s="1">
        <v>0</v>
      </c>
      <c r="K98" s="4">
        <v>0</v>
      </c>
    </row>
    <row r="99" spans="2:11" x14ac:dyDescent="0.25">
      <c r="B99" s="91" t="s">
        <v>77</v>
      </c>
      <c r="C99" s="92"/>
      <c r="D99" s="43" t="s">
        <v>333</v>
      </c>
      <c r="E99" s="43" t="s">
        <v>334</v>
      </c>
      <c r="F99" s="46">
        <v>324</v>
      </c>
      <c r="G99" s="1">
        <v>0</v>
      </c>
      <c r="H99" s="1">
        <v>0</v>
      </c>
      <c r="I99" s="4">
        <v>0</v>
      </c>
      <c r="J99" s="1">
        <v>0</v>
      </c>
      <c r="K99" s="4">
        <v>0</v>
      </c>
    </row>
    <row r="100" spans="2:11" ht="15" customHeight="1" x14ac:dyDescent="0.25">
      <c r="B100" s="91" t="s">
        <v>78</v>
      </c>
      <c r="C100" s="92"/>
      <c r="D100" s="43" t="s">
        <v>335</v>
      </c>
      <c r="E100" s="43" t="s">
        <v>336</v>
      </c>
      <c r="F100" s="46">
        <v>624</v>
      </c>
      <c r="G100" s="1">
        <v>0</v>
      </c>
      <c r="H100" s="1">
        <v>0</v>
      </c>
      <c r="I100" s="4">
        <v>0</v>
      </c>
      <c r="J100" s="1">
        <v>0</v>
      </c>
      <c r="K100" s="4">
        <v>0</v>
      </c>
    </row>
    <row r="101" spans="2:11" x14ac:dyDescent="0.25">
      <c r="B101" s="91" t="s">
        <v>79</v>
      </c>
      <c r="C101" s="92"/>
      <c r="D101" s="43" t="s">
        <v>337</v>
      </c>
      <c r="E101" s="43" t="s">
        <v>338</v>
      </c>
      <c r="F101" s="46">
        <v>328</v>
      </c>
      <c r="G101" s="1">
        <v>0</v>
      </c>
      <c r="H101" s="1">
        <v>0</v>
      </c>
      <c r="I101" s="4">
        <v>0</v>
      </c>
      <c r="J101" s="1">
        <v>0</v>
      </c>
      <c r="K101" s="4">
        <v>0</v>
      </c>
    </row>
    <row r="102" spans="2:11" x14ac:dyDescent="0.25">
      <c r="B102" s="91" t="s">
        <v>80</v>
      </c>
      <c r="C102" s="92"/>
      <c r="D102" s="43" t="s">
        <v>339</v>
      </c>
      <c r="E102" s="43" t="s">
        <v>340</v>
      </c>
      <c r="F102" s="46">
        <v>332</v>
      </c>
      <c r="G102" s="1">
        <v>0</v>
      </c>
      <c r="H102" s="1">
        <v>0</v>
      </c>
      <c r="I102" s="4">
        <v>0</v>
      </c>
      <c r="J102" s="1">
        <v>0</v>
      </c>
      <c r="K102" s="4">
        <v>0</v>
      </c>
    </row>
    <row r="103" spans="2:11" ht="15" customHeight="1" x14ac:dyDescent="0.25">
      <c r="B103" s="91" t="s">
        <v>634</v>
      </c>
      <c r="C103" s="92"/>
      <c r="D103" s="43" t="s">
        <v>635</v>
      </c>
      <c r="E103" s="43" t="s">
        <v>636</v>
      </c>
      <c r="F103" s="46">
        <v>334</v>
      </c>
      <c r="G103" s="1">
        <v>0</v>
      </c>
      <c r="H103" s="1">
        <v>0</v>
      </c>
      <c r="I103" s="4">
        <v>0</v>
      </c>
      <c r="J103" s="1">
        <v>0</v>
      </c>
      <c r="K103" s="4">
        <v>0</v>
      </c>
    </row>
    <row r="104" spans="2:11" ht="15" customHeight="1" x14ac:dyDescent="0.25">
      <c r="B104" s="91" t="s">
        <v>832</v>
      </c>
      <c r="C104" s="92"/>
      <c r="D104" s="43" t="s">
        <v>341</v>
      </c>
      <c r="E104" s="43" t="s">
        <v>342</v>
      </c>
      <c r="F104" s="46">
        <v>336</v>
      </c>
      <c r="G104" s="1">
        <v>0</v>
      </c>
      <c r="H104" s="1">
        <v>0</v>
      </c>
      <c r="I104" s="4">
        <v>0</v>
      </c>
      <c r="J104" s="1">
        <v>0</v>
      </c>
      <c r="K104" s="4">
        <v>0</v>
      </c>
    </row>
    <row r="105" spans="2:11" x14ac:dyDescent="0.25">
      <c r="B105" s="91" t="s">
        <v>81</v>
      </c>
      <c r="C105" s="92"/>
      <c r="D105" s="43" t="s">
        <v>343</v>
      </c>
      <c r="E105" s="43" t="s">
        <v>344</v>
      </c>
      <c r="F105" s="46">
        <v>340</v>
      </c>
      <c r="G105" s="1">
        <v>0</v>
      </c>
      <c r="H105" s="1">
        <v>0</v>
      </c>
      <c r="I105" s="4">
        <v>0</v>
      </c>
      <c r="J105" s="1">
        <v>0</v>
      </c>
      <c r="K105" s="4">
        <v>0</v>
      </c>
    </row>
    <row r="106" spans="2:11" ht="15" customHeight="1" x14ac:dyDescent="0.25">
      <c r="B106" s="91" t="s">
        <v>833</v>
      </c>
      <c r="C106" s="92"/>
      <c r="D106" s="43" t="s">
        <v>265</v>
      </c>
      <c r="E106" s="43" t="s">
        <v>266</v>
      </c>
      <c r="F106" s="46">
        <v>344</v>
      </c>
      <c r="G106" s="1">
        <v>0</v>
      </c>
      <c r="H106" s="1">
        <v>0</v>
      </c>
      <c r="I106" s="4">
        <v>0</v>
      </c>
      <c r="J106" s="1">
        <v>0</v>
      </c>
      <c r="K106" s="4">
        <v>0</v>
      </c>
    </row>
    <row r="107" spans="2:11" x14ac:dyDescent="0.25">
      <c r="B107" s="91" t="s">
        <v>82</v>
      </c>
      <c r="C107" s="92"/>
      <c r="D107" s="43" t="s">
        <v>345</v>
      </c>
      <c r="E107" s="43" t="s">
        <v>346</v>
      </c>
      <c r="F107" s="46">
        <v>348</v>
      </c>
      <c r="G107" s="1">
        <v>0</v>
      </c>
      <c r="H107" s="1">
        <v>0</v>
      </c>
      <c r="I107" s="4">
        <v>0</v>
      </c>
      <c r="J107" s="1">
        <v>0</v>
      </c>
      <c r="K107" s="4">
        <v>0</v>
      </c>
    </row>
    <row r="108" spans="2:11" x14ac:dyDescent="0.25">
      <c r="B108" s="91" t="s">
        <v>83</v>
      </c>
      <c r="C108" s="92"/>
      <c r="D108" s="43" t="s">
        <v>347</v>
      </c>
      <c r="E108" s="43" t="s">
        <v>348</v>
      </c>
      <c r="F108" s="46">
        <v>352</v>
      </c>
      <c r="G108" s="1">
        <v>0</v>
      </c>
      <c r="H108" s="1">
        <v>0</v>
      </c>
      <c r="I108" s="4">
        <v>0</v>
      </c>
      <c r="J108" s="1">
        <v>0</v>
      </c>
      <c r="K108" s="4">
        <v>0</v>
      </c>
    </row>
    <row r="109" spans="2:11" x14ac:dyDescent="0.25">
      <c r="B109" s="91" t="s">
        <v>84</v>
      </c>
      <c r="C109" s="92"/>
      <c r="D109" s="43" t="s">
        <v>349</v>
      </c>
      <c r="E109" s="43" t="s">
        <v>350</v>
      </c>
      <c r="F109" s="46">
        <v>356</v>
      </c>
      <c r="G109" s="1">
        <v>0</v>
      </c>
      <c r="H109" s="1">
        <v>0</v>
      </c>
      <c r="I109" s="4">
        <v>0</v>
      </c>
      <c r="J109" s="1">
        <v>0</v>
      </c>
      <c r="K109" s="4">
        <v>0</v>
      </c>
    </row>
    <row r="110" spans="2:11" x14ac:dyDescent="0.25">
      <c r="B110" s="91" t="s">
        <v>85</v>
      </c>
      <c r="C110" s="92"/>
      <c r="D110" s="43" t="s">
        <v>351</v>
      </c>
      <c r="E110" s="43" t="s">
        <v>352</v>
      </c>
      <c r="F110" s="46">
        <v>360</v>
      </c>
      <c r="G110" s="1">
        <v>0</v>
      </c>
      <c r="H110" s="1">
        <v>0</v>
      </c>
      <c r="I110" s="4">
        <v>0</v>
      </c>
      <c r="J110" s="1">
        <v>0</v>
      </c>
      <c r="K110" s="4">
        <v>0</v>
      </c>
    </row>
    <row r="111" spans="2:11" ht="15" customHeight="1" x14ac:dyDescent="0.25">
      <c r="B111" s="91" t="s">
        <v>834</v>
      </c>
      <c r="C111" s="92"/>
      <c r="D111" s="43" t="s">
        <v>353</v>
      </c>
      <c r="E111" s="43" t="s">
        <v>354</v>
      </c>
      <c r="F111" s="46">
        <v>364</v>
      </c>
      <c r="G111" s="1">
        <v>0</v>
      </c>
      <c r="H111" s="1">
        <v>0</v>
      </c>
      <c r="I111" s="4">
        <v>0</v>
      </c>
      <c r="J111" s="1">
        <v>0</v>
      </c>
      <c r="K111" s="4">
        <v>0</v>
      </c>
    </row>
    <row r="112" spans="2:11" x14ac:dyDescent="0.25">
      <c r="B112" s="91" t="s">
        <v>86</v>
      </c>
      <c r="C112" s="92"/>
      <c r="D112" s="43" t="s">
        <v>355</v>
      </c>
      <c r="E112" s="43" t="s">
        <v>356</v>
      </c>
      <c r="F112" s="46">
        <v>368</v>
      </c>
      <c r="G112" s="1">
        <v>0</v>
      </c>
      <c r="H112" s="1">
        <v>0</v>
      </c>
      <c r="I112" s="4">
        <v>0</v>
      </c>
      <c r="J112" s="1">
        <v>0</v>
      </c>
      <c r="K112" s="4">
        <v>0</v>
      </c>
    </row>
    <row r="113" spans="2:11" x14ac:dyDescent="0.25">
      <c r="B113" s="91" t="s">
        <v>87</v>
      </c>
      <c r="C113" s="92"/>
      <c r="D113" s="43" t="s">
        <v>357</v>
      </c>
      <c r="E113" s="43" t="s">
        <v>358</v>
      </c>
      <c r="F113" s="46">
        <v>372</v>
      </c>
      <c r="G113" s="1">
        <v>0</v>
      </c>
      <c r="H113" s="1">
        <v>0</v>
      </c>
      <c r="I113" s="4">
        <v>0</v>
      </c>
      <c r="J113" s="1">
        <v>0</v>
      </c>
      <c r="K113" s="4">
        <v>0</v>
      </c>
    </row>
    <row r="114" spans="2:11" ht="15" customHeight="1" x14ac:dyDescent="0.25">
      <c r="B114" s="91" t="s">
        <v>88</v>
      </c>
      <c r="C114" s="92"/>
      <c r="D114" s="43" t="s">
        <v>359</v>
      </c>
      <c r="E114" s="43" t="s">
        <v>360</v>
      </c>
      <c r="F114" s="46">
        <v>833</v>
      </c>
      <c r="G114" s="1">
        <v>0</v>
      </c>
      <c r="H114" s="1">
        <v>0</v>
      </c>
      <c r="I114" s="4">
        <v>0</v>
      </c>
      <c r="J114" s="1">
        <v>0</v>
      </c>
      <c r="K114" s="4">
        <v>0</v>
      </c>
    </row>
    <row r="115" spans="2:11" x14ac:dyDescent="0.25">
      <c r="B115" s="91" t="s">
        <v>89</v>
      </c>
      <c r="C115" s="92"/>
      <c r="D115" s="43" t="s">
        <v>361</v>
      </c>
      <c r="E115" s="43" t="s">
        <v>362</v>
      </c>
      <c r="F115" s="46">
        <v>376</v>
      </c>
      <c r="G115" s="1">
        <v>0</v>
      </c>
      <c r="H115" s="1">
        <v>0</v>
      </c>
      <c r="I115" s="4">
        <v>0</v>
      </c>
      <c r="J115" s="1">
        <v>0</v>
      </c>
      <c r="K115" s="4">
        <v>0</v>
      </c>
    </row>
    <row r="116" spans="2:11" x14ac:dyDescent="0.25">
      <c r="B116" s="91" t="s">
        <v>90</v>
      </c>
      <c r="C116" s="92"/>
      <c r="D116" s="43" t="s">
        <v>363</v>
      </c>
      <c r="E116" s="43" t="s">
        <v>364</v>
      </c>
      <c r="F116" s="46">
        <v>380</v>
      </c>
      <c r="G116" s="1">
        <v>0</v>
      </c>
      <c r="H116" s="1">
        <v>0</v>
      </c>
      <c r="I116" s="4">
        <v>0</v>
      </c>
      <c r="J116" s="1">
        <v>0</v>
      </c>
      <c r="K116" s="4">
        <v>0</v>
      </c>
    </row>
    <row r="117" spans="2:11" x14ac:dyDescent="0.25">
      <c r="B117" s="91" t="s">
        <v>91</v>
      </c>
      <c r="C117" s="92"/>
      <c r="D117" s="43" t="s">
        <v>365</v>
      </c>
      <c r="E117" s="43" t="s">
        <v>366</v>
      </c>
      <c r="F117" s="46">
        <v>388</v>
      </c>
      <c r="G117" s="1">
        <v>0</v>
      </c>
      <c r="H117" s="1">
        <v>0</v>
      </c>
      <c r="I117" s="4">
        <v>0</v>
      </c>
      <c r="J117" s="1">
        <v>0</v>
      </c>
      <c r="K117" s="4">
        <v>0</v>
      </c>
    </row>
    <row r="118" spans="2:11" x14ac:dyDescent="0.25">
      <c r="B118" s="91" t="s">
        <v>92</v>
      </c>
      <c r="C118" s="92"/>
      <c r="D118" s="43" t="s">
        <v>367</v>
      </c>
      <c r="E118" s="43" t="s">
        <v>368</v>
      </c>
      <c r="F118" s="46">
        <v>392</v>
      </c>
      <c r="G118" s="1">
        <v>0</v>
      </c>
      <c r="H118" s="1">
        <v>0</v>
      </c>
      <c r="I118" s="4">
        <v>0</v>
      </c>
      <c r="J118" s="1">
        <v>0</v>
      </c>
      <c r="K118" s="4">
        <v>0</v>
      </c>
    </row>
    <row r="119" spans="2:11" x14ac:dyDescent="0.25">
      <c r="B119" s="91" t="s">
        <v>93</v>
      </c>
      <c r="C119" s="92"/>
      <c r="D119" s="43" t="s">
        <v>369</v>
      </c>
      <c r="E119" s="43" t="s">
        <v>370</v>
      </c>
      <c r="F119" s="46">
        <v>832</v>
      </c>
      <c r="G119" s="1">
        <v>0</v>
      </c>
      <c r="H119" s="1">
        <v>0</v>
      </c>
      <c r="I119" s="4">
        <v>0</v>
      </c>
      <c r="J119" s="1">
        <v>0</v>
      </c>
      <c r="K119" s="4">
        <v>0</v>
      </c>
    </row>
    <row r="120" spans="2:11" x14ac:dyDescent="0.25">
      <c r="B120" s="91" t="s">
        <v>94</v>
      </c>
      <c r="C120" s="92"/>
      <c r="D120" s="43" t="s">
        <v>371</v>
      </c>
      <c r="E120" s="43" t="s">
        <v>372</v>
      </c>
      <c r="F120" s="46">
        <v>400</v>
      </c>
      <c r="G120" s="1">
        <v>0</v>
      </c>
      <c r="H120" s="1">
        <v>0</v>
      </c>
      <c r="I120" s="4">
        <v>0</v>
      </c>
      <c r="J120" s="1">
        <v>0</v>
      </c>
      <c r="K120" s="4">
        <v>0</v>
      </c>
    </row>
    <row r="121" spans="2:11" ht="15" customHeight="1" x14ac:dyDescent="0.25">
      <c r="B121" s="91" t="s">
        <v>95</v>
      </c>
      <c r="C121" s="92"/>
      <c r="D121" s="43" t="s">
        <v>373</v>
      </c>
      <c r="E121" s="43" t="s">
        <v>374</v>
      </c>
      <c r="F121" s="46">
        <v>398</v>
      </c>
      <c r="G121" s="1">
        <v>0</v>
      </c>
      <c r="H121" s="1">
        <v>0</v>
      </c>
      <c r="I121" s="4">
        <v>0</v>
      </c>
      <c r="J121" s="1">
        <v>0</v>
      </c>
      <c r="K121" s="4">
        <v>0</v>
      </c>
    </row>
    <row r="122" spans="2:11" x14ac:dyDescent="0.25">
      <c r="B122" s="91" t="s">
        <v>96</v>
      </c>
      <c r="C122" s="92"/>
      <c r="D122" s="43" t="s">
        <v>375</v>
      </c>
      <c r="E122" s="43" t="s">
        <v>376</v>
      </c>
      <c r="F122" s="46">
        <v>404</v>
      </c>
      <c r="G122" s="1">
        <v>0</v>
      </c>
      <c r="H122" s="1">
        <v>0</v>
      </c>
      <c r="I122" s="4">
        <v>0</v>
      </c>
      <c r="J122" s="1">
        <v>0</v>
      </c>
      <c r="K122" s="4">
        <v>0</v>
      </c>
    </row>
    <row r="123" spans="2:11" x14ac:dyDescent="0.25">
      <c r="B123" s="91" t="s">
        <v>637</v>
      </c>
      <c r="C123" s="92"/>
      <c r="D123" s="43" t="s">
        <v>638</v>
      </c>
      <c r="E123" s="43" t="s">
        <v>639</v>
      </c>
      <c r="F123" s="46">
        <v>296</v>
      </c>
      <c r="G123" s="1">
        <v>0</v>
      </c>
      <c r="H123" s="1">
        <v>0</v>
      </c>
      <c r="I123" s="4">
        <v>0</v>
      </c>
      <c r="J123" s="1">
        <v>0</v>
      </c>
      <c r="K123" s="4">
        <v>0</v>
      </c>
    </row>
    <row r="124" spans="2:11" ht="15" customHeight="1" x14ac:dyDescent="0.25">
      <c r="B124" s="91" t="s">
        <v>835</v>
      </c>
      <c r="C124" s="92"/>
      <c r="D124" s="43" t="s">
        <v>377</v>
      </c>
      <c r="E124" s="43" t="s">
        <v>378</v>
      </c>
      <c r="F124" s="46">
        <v>408</v>
      </c>
      <c r="G124" s="1">
        <v>0</v>
      </c>
      <c r="H124" s="1">
        <v>0</v>
      </c>
      <c r="I124" s="4">
        <v>0</v>
      </c>
      <c r="J124" s="1">
        <v>0</v>
      </c>
      <c r="K124" s="4">
        <v>0</v>
      </c>
    </row>
    <row r="125" spans="2:11" ht="15" customHeight="1" x14ac:dyDescent="0.25">
      <c r="B125" s="91" t="s">
        <v>836</v>
      </c>
      <c r="C125" s="92"/>
      <c r="D125" s="43" t="s">
        <v>379</v>
      </c>
      <c r="E125" s="43" t="s">
        <v>380</v>
      </c>
      <c r="F125" s="46">
        <v>410</v>
      </c>
      <c r="G125" s="1">
        <v>0</v>
      </c>
      <c r="H125" s="1">
        <v>0</v>
      </c>
      <c r="I125" s="4">
        <v>0</v>
      </c>
      <c r="J125" s="1">
        <v>0</v>
      </c>
      <c r="K125" s="4">
        <v>0</v>
      </c>
    </row>
    <row r="126" spans="2:11" x14ac:dyDescent="0.25">
      <c r="B126" s="91" t="s">
        <v>97</v>
      </c>
      <c r="C126" s="92"/>
      <c r="D126" s="43" t="s">
        <v>381</v>
      </c>
      <c r="E126" s="43" t="s">
        <v>382</v>
      </c>
      <c r="F126" s="46">
        <v>414</v>
      </c>
      <c r="G126" s="1">
        <v>0</v>
      </c>
      <c r="H126" s="1">
        <v>0</v>
      </c>
      <c r="I126" s="4">
        <v>0</v>
      </c>
      <c r="J126" s="1">
        <v>0</v>
      </c>
      <c r="K126" s="4">
        <v>0</v>
      </c>
    </row>
    <row r="127" spans="2:11" ht="15" customHeight="1" x14ac:dyDescent="0.25">
      <c r="B127" s="91" t="s">
        <v>98</v>
      </c>
      <c r="C127" s="92"/>
      <c r="D127" s="43" t="s">
        <v>383</v>
      </c>
      <c r="E127" s="43" t="s">
        <v>384</v>
      </c>
      <c r="F127" s="46">
        <v>417</v>
      </c>
      <c r="G127" s="1">
        <v>0</v>
      </c>
      <c r="H127" s="1">
        <v>0</v>
      </c>
      <c r="I127" s="4">
        <v>0</v>
      </c>
      <c r="J127" s="1">
        <v>0</v>
      </c>
      <c r="K127" s="4">
        <v>0</v>
      </c>
    </row>
    <row r="128" spans="2:11" ht="15" customHeight="1" x14ac:dyDescent="0.25">
      <c r="B128" s="91" t="s">
        <v>837</v>
      </c>
      <c r="C128" s="92"/>
      <c r="D128" s="43" t="s">
        <v>385</v>
      </c>
      <c r="E128" s="43" t="s">
        <v>386</v>
      </c>
      <c r="F128" s="46">
        <v>418</v>
      </c>
      <c r="G128" s="1">
        <v>0</v>
      </c>
      <c r="H128" s="1">
        <v>0</v>
      </c>
      <c r="I128" s="4">
        <v>0</v>
      </c>
      <c r="J128" s="1">
        <v>0</v>
      </c>
      <c r="K128" s="4">
        <v>0</v>
      </c>
    </row>
    <row r="129" spans="2:11" x14ac:dyDescent="0.25">
      <c r="B129" s="91" t="s">
        <v>99</v>
      </c>
      <c r="C129" s="92"/>
      <c r="D129" s="43" t="s">
        <v>387</v>
      </c>
      <c r="E129" s="43" t="s">
        <v>388</v>
      </c>
      <c r="F129" s="46">
        <v>428</v>
      </c>
      <c r="G129" s="1">
        <v>0</v>
      </c>
      <c r="H129" s="1">
        <v>0</v>
      </c>
      <c r="I129" s="4">
        <v>0</v>
      </c>
      <c r="J129" s="1">
        <v>0</v>
      </c>
      <c r="K129" s="4">
        <v>0</v>
      </c>
    </row>
    <row r="130" spans="2:11" x14ac:dyDescent="0.25">
      <c r="B130" s="91" t="s">
        <v>100</v>
      </c>
      <c r="C130" s="92"/>
      <c r="D130" s="43" t="s">
        <v>389</v>
      </c>
      <c r="E130" s="43" t="s">
        <v>390</v>
      </c>
      <c r="F130" s="46">
        <v>422</v>
      </c>
      <c r="G130" s="1">
        <v>0</v>
      </c>
      <c r="H130" s="1">
        <v>0</v>
      </c>
      <c r="I130" s="4">
        <v>0</v>
      </c>
      <c r="J130" s="1">
        <v>0</v>
      </c>
      <c r="K130" s="4">
        <v>0</v>
      </c>
    </row>
    <row r="131" spans="2:11" x14ac:dyDescent="0.25">
      <c r="B131" s="91" t="s">
        <v>101</v>
      </c>
      <c r="C131" s="92"/>
      <c r="D131" s="43" t="s">
        <v>391</v>
      </c>
      <c r="E131" s="43" t="s">
        <v>392</v>
      </c>
      <c r="F131" s="46">
        <v>426</v>
      </c>
      <c r="G131" s="1">
        <v>0</v>
      </c>
      <c r="H131" s="1">
        <v>0</v>
      </c>
      <c r="I131" s="4">
        <v>0</v>
      </c>
      <c r="J131" s="1">
        <v>0</v>
      </c>
      <c r="K131" s="4">
        <v>0</v>
      </c>
    </row>
    <row r="132" spans="2:11" x14ac:dyDescent="0.25">
      <c r="B132" s="91" t="s">
        <v>102</v>
      </c>
      <c r="C132" s="92"/>
      <c r="D132" s="43" t="s">
        <v>393</v>
      </c>
      <c r="E132" s="43" t="s">
        <v>394</v>
      </c>
      <c r="F132" s="46">
        <v>430</v>
      </c>
      <c r="G132" s="1">
        <v>0</v>
      </c>
      <c r="H132" s="1">
        <v>0</v>
      </c>
      <c r="I132" s="4">
        <v>0</v>
      </c>
      <c r="J132" s="1">
        <v>0</v>
      </c>
      <c r="K132" s="4">
        <v>0</v>
      </c>
    </row>
    <row r="133" spans="2:11" x14ac:dyDescent="0.25">
      <c r="B133" s="91" t="s">
        <v>103</v>
      </c>
      <c r="C133" s="92"/>
      <c r="D133" s="43" t="s">
        <v>395</v>
      </c>
      <c r="E133" s="43" t="s">
        <v>396</v>
      </c>
      <c r="F133" s="46">
        <v>434</v>
      </c>
      <c r="G133" s="1">
        <v>0</v>
      </c>
      <c r="H133" s="1">
        <v>0</v>
      </c>
      <c r="I133" s="4">
        <v>0</v>
      </c>
      <c r="J133" s="1">
        <v>0</v>
      </c>
      <c r="K133" s="4">
        <v>0</v>
      </c>
    </row>
    <row r="134" spans="2:11" ht="15" customHeight="1" x14ac:dyDescent="0.25">
      <c r="B134" s="91" t="s">
        <v>104</v>
      </c>
      <c r="C134" s="92"/>
      <c r="D134" s="43" t="s">
        <v>397</v>
      </c>
      <c r="E134" s="43" t="s">
        <v>398</v>
      </c>
      <c r="F134" s="46">
        <v>438</v>
      </c>
      <c r="G134" s="1">
        <v>0</v>
      </c>
      <c r="H134" s="1">
        <v>0</v>
      </c>
      <c r="I134" s="4">
        <v>0</v>
      </c>
      <c r="J134" s="1">
        <v>0</v>
      </c>
      <c r="K134" s="4">
        <v>0</v>
      </c>
    </row>
    <row r="135" spans="2:11" x14ac:dyDescent="0.25">
      <c r="B135" s="91" t="s">
        <v>105</v>
      </c>
      <c r="C135" s="92"/>
      <c r="D135" s="43" t="s">
        <v>399</v>
      </c>
      <c r="E135" s="43" t="s">
        <v>400</v>
      </c>
      <c r="F135" s="46">
        <v>440</v>
      </c>
      <c r="G135" s="1">
        <v>0</v>
      </c>
      <c r="H135" s="1">
        <v>0</v>
      </c>
      <c r="I135" s="4">
        <v>0</v>
      </c>
      <c r="J135" s="1">
        <v>0</v>
      </c>
      <c r="K135" s="4">
        <v>0</v>
      </c>
    </row>
    <row r="136" spans="2:11" ht="15" customHeight="1" x14ac:dyDescent="0.25">
      <c r="B136" s="91" t="s">
        <v>106</v>
      </c>
      <c r="C136" s="92"/>
      <c r="D136" s="43" t="s">
        <v>401</v>
      </c>
      <c r="E136" s="43" t="s">
        <v>402</v>
      </c>
      <c r="F136" s="46">
        <v>442</v>
      </c>
      <c r="G136" s="1">
        <v>0</v>
      </c>
      <c r="H136" s="1">
        <v>0</v>
      </c>
      <c r="I136" s="4">
        <v>0</v>
      </c>
      <c r="J136" s="1">
        <v>0</v>
      </c>
      <c r="K136" s="4">
        <v>0</v>
      </c>
    </row>
    <row r="137" spans="2:11" ht="15" customHeight="1" x14ac:dyDescent="0.25">
      <c r="B137" s="91" t="s">
        <v>838</v>
      </c>
      <c r="C137" s="92"/>
      <c r="D137" s="43" t="s">
        <v>267</v>
      </c>
      <c r="E137" s="43" t="s">
        <v>268</v>
      </c>
      <c r="F137" s="46">
        <v>446</v>
      </c>
      <c r="G137" s="1">
        <v>0</v>
      </c>
      <c r="H137" s="1">
        <v>0</v>
      </c>
      <c r="I137" s="4">
        <v>0</v>
      </c>
      <c r="J137" s="1">
        <v>0</v>
      </c>
      <c r="K137" s="4">
        <v>0</v>
      </c>
    </row>
    <row r="138" spans="2:11" ht="15" customHeight="1" x14ac:dyDescent="0.25">
      <c r="B138" s="91" t="s">
        <v>107</v>
      </c>
      <c r="C138" s="92"/>
      <c r="D138" s="43" t="s">
        <v>405</v>
      </c>
      <c r="E138" s="43" t="s">
        <v>406</v>
      </c>
      <c r="F138" s="46">
        <v>450</v>
      </c>
      <c r="G138" s="1">
        <v>0</v>
      </c>
      <c r="H138" s="1">
        <v>0</v>
      </c>
      <c r="I138" s="4">
        <v>0</v>
      </c>
      <c r="J138" s="1">
        <v>0</v>
      </c>
      <c r="K138" s="4">
        <v>0</v>
      </c>
    </row>
    <row r="139" spans="2:11" x14ac:dyDescent="0.25">
      <c r="B139" s="91" t="s">
        <v>108</v>
      </c>
      <c r="C139" s="92"/>
      <c r="D139" s="43" t="s">
        <v>407</v>
      </c>
      <c r="E139" s="43" t="s">
        <v>408</v>
      </c>
      <c r="F139" s="46">
        <v>454</v>
      </c>
      <c r="G139" s="1">
        <v>0</v>
      </c>
      <c r="H139" s="1">
        <v>0</v>
      </c>
      <c r="I139" s="4">
        <v>0</v>
      </c>
      <c r="J139" s="1">
        <v>0</v>
      </c>
      <c r="K139" s="4">
        <v>0</v>
      </c>
    </row>
    <row r="140" spans="2:11" x14ac:dyDescent="0.25">
      <c r="B140" s="91" t="s">
        <v>109</v>
      </c>
      <c r="C140" s="92"/>
      <c r="D140" s="43" t="s">
        <v>409</v>
      </c>
      <c r="E140" s="43" t="s">
        <v>410</v>
      </c>
      <c r="F140" s="46">
        <v>458</v>
      </c>
      <c r="G140" s="1">
        <v>0</v>
      </c>
      <c r="H140" s="1">
        <v>0</v>
      </c>
      <c r="I140" s="4">
        <v>0</v>
      </c>
      <c r="J140" s="1">
        <v>0</v>
      </c>
      <c r="K140" s="4">
        <v>0</v>
      </c>
    </row>
    <row r="141" spans="2:11" x14ac:dyDescent="0.25">
      <c r="B141" s="91" t="s">
        <v>110</v>
      </c>
      <c r="C141" s="92"/>
      <c r="D141" s="43" t="s">
        <v>411</v>
      </c>
      <c r="E141" s="43" t="s">
        <v>412</v>
      </c>
      <c r="F141" s="46">
        <v>462</v>
      </c>
      <c r="G141" s="1">
        <v>0</v>
      </c>
      <c r="H141" s="1">
        <v>0</v>
      </c>
      <c r="I141" s="4">
        <v>0</v>
      </c>
      <c r="J141" s="1">
        <v>0</v>
      </c>
      <c r="K141" s="4">
        <v>0</v>
      </c>
    </row>
    <row r="142" spans="2:11" x14ac:dyDescent="0.25">
      <c r="B142" s="91" t="s">
        <v>111</v>
      </c>
      <c r="C142" s="92"/>
      <c r="D142" s="43" t="s">
        <v>413</v>
      </c>
      <c r="E142" s="43" t="s">
        <v>414</v>
      </c>
      <c r="F142" s="46">
        <v>466</v>
      </c>
      <c r="G142" s="1">
        <v>0</v>
      </c>
      <c r="H142" s="1">
        <v>0</v>
      </c>
      <c r="I142" s="4">
        <v>0</v>
      </c>
      <c r="J142" s="1">
        <v>0</v>
      </c>
      <c r="K142" s="4">
        <v>0</v>
      </c>
    </row>
    <row r="143" spans="2:11" x14ac:dyDescent="0.25">
      <c r="B143" s="91" t="s">
        <v>112</v>
      </c>
      <c r="C143" s="92"/>
      <c r="D143" s="43" t="s">
        <v>415</v>
      </c>
      <c r="E143" s="43" t="s">
        <v>416</v>
      </c>
      <c r="F143" s="46">
        <v>470</v>
      </c>
      <c r="G143" s="1">
        <v>0</v>
      </c>
      <c r="H143" s="1">
        <v>0</v>
      </c>
      <c r="I143" s="4">
        <v>0</v>
      </c>
      <c r="J143" s="1">
        <v>0</v>
      </c>
      <c r="K143" s="4">
        <v>0</v>
      </c>
    </row>
    <row r="144" spans="2:11" ht="15" customHeight="1" x14ac:dyDescent="0.25">
      <c r="B144" s="91" t="s">
        <v>839</v>
      </c>
      <c r="C144" s="92"/>
      <c r="D144" s="43" t="s">
        <v>417</v>
      </c>
      <c r="E144" s="43" t="s">
        <v>418</v>
      </c>
      <c r="F144" s="46">
        <v>584</v>
      </c>
      <c r="G144" s="1">
        <v>0</v>
      </c>
      <c r="H144" s="1">
        <v>0</v>
      </c>
      <c r="I144" s="4">
        <v>0</v>
      </c>
      <c r="J144" s="1">
        <v>0</v>
      </c>
      <c r="K144" s="4">
        <v>0</v>
      </c>
    </row>
    <row r="145" spans="2:11" ht="15" customHeight="1" x14ac:dyDescent="0.25">
      <c r="B145" s="91" t="s">
        <v>840</v>
      </c>
      <c r="C145" s="92"/>
      <c r="D145" s="43" t="s">
        <v>841</v>
      </c>
      <c r="E145" s="43" t="s">
        <v>842</v>
      </c>
      <c r="F145" s="46">
        <v>474</v>
      </c>
      <c r="G145" s="1">
        <v>0</v>
      </c>
      <c r="H145" s="1">
        <v>0</v>
      </c>
      <c r="I145" s="4">
        <v>0</v>
      </c>
      <c r="J145" s="1">
        <v>0</v>
      </c>
      <c r="K145" s="4">
        <v>0</v>
      </c>
    </row>
    <row r="146" spans="2:11" ht="15" customHeight="1" x14ac:dyDescent="0.25">
      <c r="B146" s="91" t="s">
        <v>113</v>
      </c>
      <c r="C146" s="92"/>
      <c r="D146" s="43" t="s">
        <v>419</v>
      </c>
      <c r="E146" s="43" t="s">
        <v>420</v>
      </c>
      <c r="F146" s="46">
        <v>478</v>
      </c>
      <c r="G146" s="1">
        <v>0</v>
      </c>
      <c r="H146" s="1">
        <v>0</v>
      </c>
      <c r="I146" s="4">
        <v>0</v>
      </c>
      <c r="J146" s="1">
        <v>0</v>
      </c>
      <c r="K146" s="4">
        <v>0</v>
      </c>
    </row>
    <row r="147" spans="2:11" x14ac:dyDescent="0.25">
      <c r="B147" s="91" t="s">
        <v>114</v>
      </c>
      <c r="C147" s="92"/>
      <c r="D147" s="43" t="s">
        <v>421</v>
      </c>
      <c r="E147" s="43" t="s">
        <v>422</v>
      </c>
      <c r="F147" s="46">
        <v>480</v>
      </c>
      <c r="G147" s="1">
        <v>0</v>
      </c>
      <c r="H147" s="1">
        <v>0</v>
      </c>
      <c r="I147" s="4">
        <v>0</v>
      </c>
      <c r="J147" s="1">
        <v>0</v>
      </c>
      <c r="K147" s="4">
        <v>0</v>
      </c>
    </row>
    <row r="148" spans="2:11" x14ac:dyDescent="0.25">
      <c r="B148" s="91" t="s">
        <v>640</v>
      </c>
      <c r="C148" s="92"/>
      <c r="D148" s="43" t="s">
        <v>641</v>
      </c>
      <c r="E148" s="43" t="s">
        <v>642</v>
      </c>
      <c r="F148" s="46">
        <v>175</v>
      </c>
      <c r="G148" s="1">
        <v>0</v>
      </c>
      <c r="H148" s="1">
        <v>0</v>
      </c>
      <c r="I148" s="4">
        <v>0</v>
      </c>
      <c r="J148" s="1">
        <v>0</v>
      </c>
      <c r="K148" s="4">
        <v>0</v>
      </c>
    </row>
    <row r="149" spans="2:11" x14ac:dyDescent="0.25">
      <c r="B149" s="91" t="s">
        <v>115</v>
      </c>
      <c r="C149" s="92"/>
      <c r="D149" s="43" t="s">
        <v>423</v>
      </c>
      <c r="E149" s="43" t="s">
        <v>424</v>
      </c>
      <c r="F149" s="46">
        <v>484</v>
      </c>
      <c r="G149" s="1">
        <v>0</v>
      </c>
      <c r="H149" s="1">
        <v>0</v>
      </c>
      <c r="I149" s="4">
        <v>0</v>
      </c>
      <c r="J149" s="1">
        <v>0</v>
      </c>
      <c r="K149" s="4">
        <v>0</v>
      </c>
    </row>
    <row r="150" spans="2:11" ht="15" customHeight="1" x14ac:dyDescent="0.25">
      <c r="B150" s="91" t="s">
        <v>843</v>
      </c>
      <c r="C150" s="92"/>
      <c r="D150" s="43" t="s">
        <v>643</v>
      </c>
      <c r="E150" s="43" t="s">
        <v>644</v>
      </c>
      <c r="F150" s="46">
        <v>583</v>
      </c>
      <c r="G150" s="1">
        <v>0</v>
      </c>
      <c r="H150" s="1">
        <v>0</v>
      </c>
      <c r="I150" s="4">
        <v>0</v>
      </c>
      <c r="J150" s="1">
        <v>0</v>
      </c>
      <c r="K150" s="4">
        <v>0</v>
      </c>
    </row>
    <row r="151" spans="2:11" ht="15" customHeight="1" x14ac:dyDescent="0.25">
      <c r="B151" s="91" t="s">
        <v>844</v>
      </c>
      <c r="C151" s="92"/>
      <c r="D151" s="43" t="s">
        <v>425</v>
      </c>
      <c r="E151" s="43" t="s">
        <v>426</v>
      </c>
      <c r="F151" s="46">
        <v>498</v>
      </c>
      <c r="G151" s="1">
        <v>0</v>
      </c>
      <c r="H151" s="1">
        <v>0</v>
      </c>
      <c r="I151" s="4">
        <v>0</v>
      </c>
      <c r="J151" s="1">
        <v>0</v>
      </c>
      <c r="K151" s="4">
        <v>0</v>
      </c>
    </row>
    <row r="152" spans="2:11" x14ac:dyDescent="0.25">
      <c r="B152" s="91" t="s">
        <v>116</v>
      </c>
      <c r="C152" s="92"/>
      <c r="D152" s="43" t="s">
        <v>427</v>
      </c>
      <c r="E152" s="43" t="s">
        <v>428</v>
      </c>
      <c r="F152" s="46">
        <v>492</v>
      </c>
      <c r="G152" s="1">
        <v>0</v>
      </c>
      <c r="H152" s="1">
        <v>0</v>
      </c>
      <c r="I152" s="4">
        <v>0</v>
      </c>
      <c r="J152" s="1">
        <v>0</v>
      </c>
      <c r="K152" s="4">
        <v>0</v>
      </c>
    </row>
    <row r="153" spans="2:11" x14ac:dyDescent="0.25">
      <c r="B153" s="91" t="s">
        <v>117</v>
      </c>
      <c r="C153" s="92"/>
      <c r="D153" s="43" t="s">
        <v>429</v>
      </c>
      <c r="E153" s="43" t="s">
        <v>430</v>
      </c>
      <c r="F153" s="46">
        <v>496</v>
      </c>
      <c r="G153" s="1">
        <v>0</v>
      </c>
      <c r="H153" s="1">
        <v>0</v>
      </c>
      <c r="I153" s="4">
        <v>0</v>
      </c>
      <c r="J153" s="1">
        <v>0</v>
      </c>
      <c r="K153" s="4">
        <v>0</v>
      </c>
    </row>
    <row r="154" spans="2:11" ht="15" customHeight="1" x14ac:dyDescent="0.25">
      <c r="B154" s="91" t="s">
        <v>118</v>
      </c>
      <c r="C154" s="92"/>
      <c r="D154" s="43" t="s">
        <v>431</v>
      </c>
      <c r="E154" s="43" t="s">
        <v>432</v>
      </c>
      <c r="F154" s="46">
        <v>499</v>
      </c>
      <c r="G154" s="1">
        <v>0</v>
      </c>
      <c r="H154" s="1">
        <v>0</v>
      </c>
      <c r="I154" s="4">
        <v>0</v>
      </c>
      <c r="J154" s="1">
        <v>0</v>
      </c>
      <c r="K154" s="4">
        <v>0</v>
      </c>
    </row>
    <row r="155" spans="2:11" ht="15" customHeight="1" x14ac:dyDescent="0.25">
      <c r="B155" s="91" t="s">
        <v>119</v>
      </c>
      <c r="C155" s="92"/>
      <c r="D155" s="43" t="s">
        <v>433</v>
      </c>
      <c r="E155" s="43" t="s">
        <v>434</v>
      </c>
      <c r="F155" s="46">
        <v>500</v>
      </c>
      <c r="G155" s="1">
        <v>0</v>
      </c>
      <c r="H155" s="1">
        <v>0</v>
      </c>
      <c r="I155" s="4">
        <v>0</v>
      </c>
      <c r="J155" s="1">
        <v>0</v>
      </c>
      <c r="K155" s="4">
        <v>0</v>
      </c>
    </row>
    <row r="156" spans="2:11" x14ac:dyDescent="0.25">
      <c r="B156" s="91" t="s">
        <v>120</v>
      </c>
      <c r="C156" s="92"/>
      <c r="D156" s="43" t="s">
        <v>435</v>
      </c>
      <c r="E156" s="43" t="s">
        <v>436</v>
      </c>
      <c r="F156" s="46">
        <v>504</v>
      </c>
      <c r="G156" s="1">
        <v>0</v>
      </c>
      <c r="H156" s="1">
        <v>0</v>
      </c>
      <c r="I156" s="4">
        <v>0</v>
      </c>
      <c r="J156" s="1">
        <v>0</v>
      </c>
      <c r="K156" s="4">
        <v>0</v>
      </c>
    </row>
    <row r="157" spans="2:11" ht="15" customHeight="1" x14ac:dyDescent="0.25">
      <c r="B157" s="91" t="s">
        <v>121</v>
      </c>
      <c r="C157" s="92"/>
      <c r="D157" s="43" t="s">
        <v>437</v>
      </c>
      <c r="E157" s="43" t="s">
        <v>438</v>
      </c>
      <c r="F157" s="46">
        <v>508</v>
      </c>
      <c r="G157" s="1">
        <v>0</v>
      </c>
      <c r="H157" s="1">
        <v>0</v>
      </c>
      <c r="I157" s="4">
        <v>0</v>
      </c>
      <c r="J157" s="1">
        <v>0</v>
      </c>
      <c r="K157" s="4">
        <v>0</v>
      </c>
    </row>
    <row r="158" spans="2:11" x14ac:dyDescent="0.25">
      <c r="B158" s="91" t="s">
        <v>122</v>
      </c>
      <c r="C158" s="92"/>
      <c r="D158" s="43" t="s">
        <v>439</v>
      </c>
      <c r="E158" s="43" t="s">
        <v>440</v>
      </c>
      <c r="F158" s="46">
        <v>104</v>
      </c>
      <c r="G158" s="1">
        <v>0</v>
      </c>
      <c r="H158" s="1">
        <v>0</v>
      </c>
      <c r="I158" s="4">
        <v>0</v>
      </c>
      <c r="J158" s="1">
        <v>0</v>
      </c>
      <c r="K158" s="4">
        <v>0</v>
      </c>
    </row>
    <row r="159" spans="2:11" x14ac:dyDescent="0.25">
      <c r="B159" s="91" t="s">
        <v>123</v>
      </c>
      <c r="C159" s="92"/>
      <c r="D159" s="43" t="s">
        <v>441</v>
      </c>
      <c r="E159" s="43" t="s">
        <v>442</v>
      </c>
      <c r="F159" s="46">
        <v>516</v>
      </c>
      <c r="G159" s="1">
        <v>0</v>
      </c>
      <c r="H159" s="1">
        <v>0</v>
      </c>
      <c r="I159" s="4">
        <v>0</v>
      </c>
      <c r="J159" s="1">
        <v>0</v>
      </c>
      <c r="K159" s="4">
        <v>0</v>
      </c>
    </row>
    <row r="160" spans="2:11" x14ac:dyDescent="0.25">
      <c r="B160" s="91" t="s">
        <v>124</v>
      </c>
      <c r="C160" s="92"/>
      <c r="D160" s="43" t="s">
        <v>443</v>
      </c>
      <c r="E160" s="43" t="s">
        <v>444</v>
      </c>
      <c r="F160" s="46">
        <v>520</v>
      </c>
      <c r="G160" s="1">
        <v>0</v>
      </c>
      <c r="H160" s="1">
        <v>0</v>
      </c>
      <c r="I160" s="4">
        <v>0</v>
      </c>
      <c r="J160" s="1">
        <v>0</v>
      </c>
      <c r="K160" s="4">
        <v>0</v>
      </c>
    </row>
    <row r="161" spans="2:11" x14ac:dyDescent="0.25">
      <c r="B161" s="91" t="s">
        <v>125</v>
      </c>
      <c r="C161" s="92"/>
      <c r="D161" s="43" t="s">
        <v>445</v>
      </c>
      <c r="E161" s="43" t="s">
        <v>446</v>
      </c>
      <c r="F161" s="46">
        <v>524</v>
      </c>
      <c r="G161" s="1">
        <v>0</v>
      </c>
      <c r="H161" s="1">
        <v>0</v>
      </c>
      <c r="I161" s="4">
        <v>0</v>
      </c>
      <c r="J161" s="1">
        <v>0</v>
      </c>
      <c r="K161" s="4">
        <v>0</v>
      </c>
    </row>
    <row r="162" spans="2:11" ht="15" customHeight="1" x14ac:dyDescent="0.25">
      <c r="B162" s="91" t="s">
        <v>845</v>
      </c>
      <c r="C162" s="92"/>
      <c r="D162" s="43" t="s">
        <v>447</v>
      </c>
      <c r="E162" s="43" t="s">
        <v>448</v>
      </c>
      <c r="F162" s="46">
        <v>528</v>
      </c>
      <c r="G162" s="1">
        <v>0</v>
      </c>
      <c r="H162" s="1">
        <v>0</v>
      </c>
      <c r="I162" s="4">
        <v>0</v>
      </c>
      <c r="J162" s="1">
        <v>0</v>
      </c>
      <c r="K162" s="4">
        <v>0</v>
      </c>
    </row>
    <row r="163" spans="2:11" ht="15" customHeight="1" x14ac:dyDescent="0.25">
      <c r="B163" s="91" t="s">
        <v>645</v>
      </c>
      <c r="C163" s="92"/>
      <c r="D163" s="43" t="s">
        <v>646</v>
      </c>
      <c r="E163" s="43" t="s">
        <v>647</v>
      </c>
      <c r="F163" s="46">
        <v>540</v>
      </c>
      <c r="G163" s="1">
        <v>0</v>
      </c>
      <c r="H163" s="1">
        <v>0</v>
      </c>
      <c r="I163" s="4">
        <v>0</v>
      </c>
      <c r="J163" s="1">
        <v>0</v>
      </c>
      <c r="K163" s="4">
        <v>0</v>
      </c>
    </row>
    <row r="164" spans="2:11" ht="15" customHeight="1" x14ac:dyDescent="0.25">
      <c r="B164" s="91" t="s">
        <v>126</v>
      </c>
      <c r="C164" s="92"/>
      <c r="D164" s="43" t="s">
        <v>449</v>
      </c>
      <c r="E164" s="43" t="s">
        <v>450</v>
      </c>
      <c r="F164" s="46">
        <v>554</v>
      </c>
      <c r="G164" s="1">
        <v>0</v>
      </c>
      <c r="H164" s="1">
        <v>0</v>
      </c>
      <c r="I164" s="4">
        <v>0</v>
      </c>
      <c r="J164" s="1">
        <v>0</v>
      </c>
      <c r="K164" s="4">
        <v>0</v>
      </c>
    </row>
    <row r="165" spans="2:11" x14ac:dyDescent="0.25">
      <c r="B165" s="91" t="s">
        <v>127</v>
      </c>
      <c r="C165" s="92"/>
      <c r="D165" s="43" t="s">
        <v>451</v>
      </c>
      <c r="E165" s="43" t="s">
        <v>452</v>
      </c>
      <c r="F165" s="46">
        <v>558</v>
      </c>
      <c r="G165" s="1">
        <v>0</v>
      </c>
      <c r="H165" s="1">
        <v>0</v>
      </c>
      <c r="I165" s="4">
        <v>0</v>
      </c>
      <c r="J165" s="1">
        <v>0</v>
      </c>
      <c r="K165" s="4">
        <v>0</v>
      </c>
    </row>
    <row r="166" spans="2:11" ht="15" customHeight="1" x14ac:dyDescent="0.25">
      <c r="B166" s="91" t="s">
        <v>846</v>
      </c>
      <c r="C166" s="92"/>
      <c r="D166" s="43" t="s">
        <v>453</v>
      </c>
      <c r="E166" s="43" t="s">
        <v>454</v>
      </c>
      <c r="F166" s="46">
        <v>562</v>
      </c>
      <c r="G166" s="1">
        <v>0</v>
      </c>
      <c r="H166" s="1">
        <v>0</v>
      </c>
      <c r="I166" s="4">
        <v>0</v>
      </c>
      <c r="J166" s="1">
        <v>0</v>
      </c>
      <c r="K166" s="4">
        <v>0</v>
      </c>
    </row>
    <row r="167" spans="2:11" x14ac:dyDescent="0.25">
      <c r="B167" s="91" t="s">
        <v>128</v>
      </c>
      <c r="C167" s="92"/>
      <c r="D167" s="43" t="s">
        <v>455</v>
      </c>
      <c r="E167" s="43" t="s">
        <v>456</v>
      </c>
      <c r="F167" s="46">
        <v>566</v>
      </c>
      <c r="G167" s="1">
        <v>0</v>
      </c>
      <c r="H167" s="1">
        <v>0</v>
      </c>
      <c r="I167" s="4">
        <v>0</v>
      </c>
      <c r="J167" s="1">
        <v>0</v>
      </c>
      <c r="K167" s="4">
        <v>0</v>
      </c>
    </row>
    <row r="168" spans="2:11" x14ac:dyDescent="0.25">
      <c r="B168" s="91" t="s">
        <v>129</v>
      </c>
      <c r="C168" s="92"/>
      <c r="D168" s="43" t="s">
        <v>457</v>
      </c>
      <c r="E168" s="43" t="s">
        <v>458</v>
      </c>
      <c r="F168" s="46">
        <v>570</v>
      </c>
      <c r="G168" s="1">
        <v>0</v>
      </c>
      <c r="H168" s="1">
        <v>0</v>
      </c>
      <c r="I168" s="4">
        <v>0</v>
      </c>
      <c r="J168" s="1">
        <v>0</v>
      </c>
      <c r="K168" s="4">
        <v>0</v>
      </c>
    </row>
    <row r="169" spans="2:11" ht="15" customHeight="1" x14ac:dyDescent="0.25">
      <c r="B169" s="91" t="s">
        <v>648</v>
      </c>
      <c r="C169" s="92"/>
      <c r="D169" s="43" t="s">
        <v>649</v>
      </c>
      <c r="E169" s="43" t="s">
        <v>650</v>
      </c>
      <c r="F169" s="46">
        <v>574</v>
      </c>
      <c r="G169" s="1">
        <v>0</v>
      </c>
      <c r="H169" s="1">
        <v>0</v>
      </c>
      <c r="I169" s="4">
        <v>0</v>
      </c>
      <c r="J169" s="1">
        <v>0</v>
      </c>
      <c r="K169" s="4">
        <v>0</v>
      </c>
    </row>
    <row r="170" spans="2:11" ht="15" customHeight="1" x14ac:dyDescent="0.25">
      <c r="B170" s="91" t="s">
        <v>847</v>
      </c>
      <c r="C170" s="92"/>
      <c r="D170" s="43" t="s">
        <v>403</v>
      </c>
      <c r="E170" s="43" t="s">
        <v>404</v>
      </c>
      <c r="F170" s="46">
        <v>807</v>
      </c>
      <c r="G170" s="1">
        <v>0</v>
      </c>
      <c r="H170" s="1">
        <v>0</v>
      </c>
      <c r="I170" s="4">
        <v>0</v>
      </c>
      <c r="J170" s="1">
        <v>0</v>
      </c>
      <c r="K170" s="4">
        <v>0</v>
      </c>
    </row>
    <row r="171" spans="2:11" ht="15" customHeight="1" x14ac:dyDescent="0.25">
      <c r="B171" s="91" t="s">
        <v>848</v>
      </c>
      <c r="C171" s="92"/>
      <c r="D171" s="43" t="s">
        <v>651</v>
      </c>
      <c r="E171" s="43" t="s">
        <v>652</v>
      </c>
      <c r="F171" s="46">
        <v>580</v>
      </c>
      <c r="G171" s="1">
        <v>0</v>
      </c>
      <c r="H171" s="1">
        <v>0</v>
      </c>
      <c r="I171" s="4">
        <v>0</v>
      </c>
      <c r="J171" s="1">
        <v>0</v>
      </c>
      <c r="K171" s="4">
        <v>0</v>
      </c>
    </row>
    <row r="172" spans="2:11" x14ac:dyDescent="0.25">
      <c r="B172" s="91" t="s">
        <v>130</v>
      </c>
      <c r="C172" s="92"/>
      <c r="D172" s="43" t="s">
        <v>459</v>
      </c>
      <c r="E172" s="43" t="s">
        <v>460</v>
      </c>
      <c r="F172" s="46">
        <v>578</v>
      </c>
      <c r="G172" s="1">
        <v>0</v>
      </c>
      <c r="H172" s="1">
        <v>0</v>
      </c>
      <c r="I172" s="4">
        <v>0</v>
      </c>
      <c r="J172" s="1">
        <v>0</v>
      </c>
      <c r="K172" s="4">
        <v>0</v>
      </c>
    </row>
    <row r="173" spans="2:11" x14ac:dyDescent="0.25">
      <c r="B173" s="91" t="s">
        <v>131</v>
      </c>
      <c r="C173" s="92"/>
      <c r="D173" s="43" t="s">
        <v>461</v>
      </c>
      <c r="E173" s="43" t="s">
        <v>462</v>
      </c>
      <c r="F173" s="46">
        <v>512</v>
      </c>
      <c r="G173" s="1">
        <v>0</v>
      </c>
      <c r="H173" s="1">
        <v>0</v>
      </c>
      <c r="I173" s="4">
        <v>0</v>
      </c>
      <c r="J173" s="1">
        <v>0</v>
      </c>
      <c r="K173" s="4">
        <v>0</v>
      </c>
    </row>
    <row r="174" spans="2:11" x14ac:dyDescent="0.25">
      <c r="B174" s="91" t="s">
        <v>132</v>
      </c>
      <c r="C174" s="92"/>
      <c r="D174" s="43" t="s">
        <v>463</v>
      </c>
      <c r="E174" s="43" t="s">
        <v>464</v>
      </c>
      <c r="F174" s="46">
        <v>586</v>
      </c>
      <c r="G174" s="1">
        <v>0</v>
      </c>
      <c r="H174" s="1">
        <v>0</v>
      </c>
      <c r="I174" s="4">
        <v>0</v>
      </c>
      <c r="J174" s="1">
        <v>0</v>
      </c>
      <c r="K174" s="4">
        <v>0</v>
      </c>
    </row>
    <row r="175" spans="2:11" x14ac:dyDescent="0.25">
      <c r="B175" s="91" t="s">
        <v>133</v>
      </c>
      <c r="C175" s="92"/>
      <c r="D175" s="43" t="s">
        <v>465</v>
      </c>
      <c r="E175" s="43" t="s">
        <v>466</v>
      </c>
      <c r="F175" s="46">
        <v>585</v>
      </c>
      <c r="G175" s="1">
        <v>0</v>
      </c>
      <c r="H175" s="1">
        <v>0</v>
      </c>
      <c r="I175" s="4">
        <v>0</v>
      </c>
      <c r="J175" s="1">
        <v>0</v>
      </c>
      <c r="K175" s="4">
        <v>0</v>
      </c>
    </row>
    <row r="176" spans="2:11" ht="15" customHeight="1" x14ac:dyDescent="0.25">
      <c r="B176" s="91" t="s">
        <v>849</v>
      </c>
      <c r="C176" s="92"/>
      <c r="D176" s="43" t="s">
        <v>467</v>
      </c>
      <c r="E176" s="43" t="s">
        <v>468</v>
      </c>
      <c r="F176" s="46">
        <v>275</v>
      </c>
      <c r="G176" s="1">
        <v>0</v>
      </c>
      <c r="H176" s="1">
        <v>0</v>
      </c>
      <c r="I176" s="4">
        <v>0</v>
      </c>
      <c r="J176" s="1">
        <v>0</v>
      </c>
      <c r="K176" s="4">
        <v>0</v>
      </c>
    </row>
    <row r="177" spans="2:11" x14ac:dyDescent="0.25">
      <c r="B177" s="91" t="s">
        <v>134</v>
      </c>
      <c r="C177" s="92"/>
      <c r="D177" s="43" t="s">
        <v>469</v>
      </c>
      <c r="E177" s="43" t="s">
        <v>470</v>
      </c>
      <c r="F177" s="46">
        <v>591</v>
      </c>
      <c r="G177" s="1">
        <v>0</v>
      </c>
      <c r="H177" s="1">
        <v>0</v>
      </c>
      <c r="I177" s="4">
        <v>0</v>
      </c>
      <c r="J177" s="1">
        <v>0</v>
      </c>
      <c r="K177" s="4">
        <v>0</v>
      </c>
    </row>
    <row r="178" spans="2:11" ht="15" customHeight="1" x14ac:dyDescent="0.25">
      <c r="B178" s="91" t="s">
        <v>135</v>
      </c>
      <c r="C178" s="92"/>
      <c r="D178" s="43" t="s">
        <v>471</v>
      </c>
      <c r="E178" s="43" t="s">
        <v>472</v>
      </c>
      <c r="F178" s="46">
        <v>598</v>
      </c>
      <c r="G178" s="1">
        <v>0</v>
      </c>
      <c r="H178" s="1">
        <v>0</v>
      </c>
      <c r="I178" s="4">
        <v>0</v>
      </c>
      <c r="J178" s="1">
        <v>0</v>
      </c>
      <c r="K178" s="4">
        <v>0</v>
      </c>
    </row>
    <row r="179" spans="2:11" x14ac:dyDescent="0.25">
      <c r="B179" s="91" t="s">
        <v>136</v>
      </c>
      <c r="C179" s="92"/>
      <c r="D179" s="43" t="s">
        <v>473</v>
      </c>
      <c r="E179" s="43" t="s">
        <v>474</v>
      </c>
      <c r="F179" s="46">
        <v>600</v>
      </c>
      <c r="G179" s="1">
        <v>0</v>
      </c>
      <c r="H179" s="1">
        <v>0</v>
      </c>
      <c r="I179" s="4">
        <v>0</v>
      </c>
      <c r="J179" s="1">
        <v>0</v>
      </c>
      <c r="K179" s="4">
        <v>0</v>
      </c>
    </row>
    <row r="180" spans="2:11" x14ac:dyDescent="0.25">
      <c r="B180" s="91" t="s">
        <v>137</v>
      </c>
      <c r="C180" s="92"/>
      <c r="D180" s="43" t="s">
        <v>475</v>
      </c>
      <c r="E180" s="43" t="s">
        <v>476</v>
      </c>
      <c r="F180" s="46">
        <v>604</v>
      </c>
      <c r="G180" s="1">
        <v>0</v>
      </c>
      <c r="H180" s="1">
        <v>0</v>
      </c>
      <c r="I180" s="4">
        <v>0</v>
      </c>
      <c r="J180" s="1">
        <v>0</v>
      </c>
      <c r="K180" s="4">
        <v>0</v>
      </c>
    </row>
    <row r="181" spans="2:11" ht="15" customHeight="1" x14ac:dyDescent="0.25">
      <c r="B181" s="91" t="s">
        <v>850</v>
      </c>
      <c r="C181" s="92"/>
      <c r="D181" s="43" t="s">
        <v>477</v>
      </c>
      <c r="E181" s="43" t="s">
        <v>478</v>
      </c>
      <c r="F181" s="46">
        <v>608</v>
      </c>
      <c r="G181" s="1">
        <v>0</v>
      </c>
      <c r="H181" s="1">
        <v>0</v>
      </c>
      <c r="I181" s="4">
        <v>0</v>
      </c>
      <c r="J181" s="1">
        <v>0</v>
      </c>
      <c r="K181" s="4">
        <v>0</v>
      </c>
    </row>
    <row r="182" spans="2:11" x14ac:dyDescent="0.25">
      <c r="B182" s="91" t="s">
        <v>653</v>
      </c>
      <c r="C182" s="92"/>
      <c r="D182" s="43" t="s">
        <v>654</v>
      </c>
      <c r="E182" s="43" t="s">
        <v>655</v>
      </c>
      <c r="F182" s="46">
        <v>612</v>
      </c>
      <c r="G182" s="1">
        <v>0</v>
      </c>
      <c r="H182" s="1">
        <v>0</v>
      </c>
      <c r="I182" s="4">
        <v>0</v>
      </c>
      <c r="J182" s="1">
        <v>0</v>
      </c>
      <c r="K182" s="4">
        <v>0</v>
      </c>
    </row>
    <row r="183" spans="2:11" x14ac:dyDescent="0.25">
      <c r="B183" s="91" t="s">
        <v>138</v>
      </c>
      <c r="C183" s="92"/>
      <c r="D183" s="43" t="s">
        <v>479</v>
      </c>
      <c r="E183" s="43" t="s">
        <v>480</v>
      </c>
      <c r="F183" s="46">
        <v>616</v>
      </c>
      <c r="G183" s="1">
        <v>0</v>
      </c>
      <c r="H183" s="1">
        <v>0</v>
      </c>
      <c r="I183" s="4">
        <v>0</v>
      </c>
      <c r="J183" s="1">
        <v>0</v>
      </c>
      <c r="K183" s="4">
        <v>0</v>
      </c>
    </row>
    <row r="184" spans="2:11" x14ac:dyDescent="0.25">
      <c r="B184" s="91" t="s">
        <v>139</v>
      </c>
      <c r="C184" s="92"/>
      <c r="D184" s="43" t="s">
        <v>481</v>
      </c>
      <c r="E184" s="43" t="s">
        <v>482</v>
      </c>
      <c r="F184" s="46">
        <v>620</v>
      </c>
      <c r="G184" s="1">
        <v>0</v>
      </c>
      <c r="H184" s="1">
        <v>0</v>
      </c>
      <c r="I184" s="4">
        <v>0</v>
      </c>
      <c r="J184" s="1">
        <v>0</v>
      </c>
      <c r="K184" s="4">
        <v>0</v>
      </c>
    </row>
    <row r="185" spans="2:11" ht="15" customHeight="1" x14ac:dyDescent="0.25">
      <c r="B185" s="91" t="s">
        <v>656</v>
      </c>
      <c r="C185" s="92"/>
      <c r="D185" s="43" t="s">
        <v>657</v>
      </c>
      <c r="E185" s="43" t="s">
        <v>658</v>
      </c>
      <c r="F185" s="46">
        <v>630</v>
      </c>
      <c r="G185" s="1">
        <v>0</v>
      </c>
      <c r="H185" s="1">
        <v>0</v>
      </c>
      <c r="I185" s="4">
        <v>0</v>
      </c>
      <c r="J185" s="1">
        <v>0</v>
      </c>
      <c r="K185" s="4">
        <v>0</v>
      </c>
    </row>
    <row r="186" spans="2:11" x14ac:dyDescent="0.25">
      <c r="B186" s="91" t="s">
        <v>140</v>
      </c>
      <c r="C186" s="92"/>
      <c r="D186" s="43" t="s">
        <v>483</v>
      </c>
      <c r="E186" s="43" t="s">
        <v>484</v>
      </c>
      <c r="F186" s="46">
        <v>634</v>
      </c>
      <c r="G186" s="1">
        <v>0</v>
      </c>
      <c r="H186" s="1">
        <v>0</v>
      </c>
      <c r="I186" s="4">
        <v>0</v>
      </c>
      <c r="J186" s="1">
        <v>0</v>
      </c>
      <c r="K186" s="4">
        <v>0</v>
      </c>
    </row>
    <row r="187" spans="2:11" x14ac:dyDescent="0.25">
      <c r="B187" s="91" t="s">
        <v>659</v>
      </c>
      <c r="C187" s="92"/>
      <c r="D187" s="43" t="s">
        <v>660</v>
      </c>
      <c r="E187" s="43" t="s">
        <v>661</v>
      </c>
      <c r="F187" s="46">
        <v>638</v>
      </c>
      <c r="G187" s="1">
        <v>0</v>
      </c>
      <c r="H187" s="1">
        <v>0</v>
      </c>
      <c r="I187" s="4">
        <v>0</v>
      </c>
      <c r="J187" s="1">
        <v>0</v>
      </c>
      <c r="K187" s="4">
        <v>0</v>
      </c>
    </row>
    <row r="188" spans="2:11" x14ac:dyDescent="0.25">
      <c r="B188" s="91" t="s">
        <v>141</v>
      </c>
      <c r="C188" s="92"/>
      <c r="D188" s="43" t="s">
        <v>485</v>
      </c>
      <c r="E188" s="43" t="s">
        <v>486</v>
      </c>
      <c r="F188" s="46">
        <v>642</v>
      </c>
      <c r="G188" s="1">
        <v>0</v>
      </c>
      <c r="H188" s="1">
        <v>0</v>
      </c>
      <c r="I188" s="4">
        <v>0</v>
      </c>
      <c r="J188" s="1">
        <v>0</v>
      </c>
      <c r="K188" s="4">
        <v>0</v>
      </c>
    </row>
    <row r="189" spans="2:11" ht="15" customHeight="1" x14ac:dyDescent="0.25">
      <c r="B189" s="91" t="s">
        <v>851</v>
      </c>
      <c r="C189" s="92"/>
      <c r="D189" s="43" t="s">
        <v>487</v>
      </c>
      <c r="E189" s="43" t="s">
        <v>488</v>
      </c>
      <c r="F189" s="46">
        <v>643</v>
      </c>
      <c r="G189" s="1">
        <v>0</v>
      </c>
      <c r="H189" s="1">
        <v>0</v>
      </c>
      <c r="I189" s="4">
        <v>0</v>
      </c>
      <c r="J189" s="1">
        <v>0</v>
      </c>
      <c r="K189" s="4">
        <v>0</v>
      </c>
    </row>
    <row r="190" spans="2:11" x14ac:dyDescent="0.25">
      <c r="B190" s="91" t="s">
        <v>142</v>
      </c>
      <c r="C190" s="92"/>
      <c r="D190" s="43" t="s">
        <v>489</v>
      </c>
      <c r="E190" s="43" t="s">
        <v>490</v>
      </c>
      <c r="F190" s="46">
        <v>646</v>
      </c>
      <c r="G190" s="1">
        <v>0</v>
      </c>
      <c r="H190" s="1">
        <v>0</v>
      </c>
      <c r="I190" s="4">
        <v>0</v>
      </c>
      <c r="J190" s="1">
        <v>0</v>
      </c>
      <c r="K190" s="4">
        <v>0</v>
      </c>
    </row>
    <row r="191" spans="2:11" ht="15" customHeight="1" x14ac:dyDescent="0.25">
      <c r="B191" s="91" t="s">
        <v>852</v>
      </c>
      <c r="C191" s="92"/>
      <c r="D191" s="43" t="s">
        <v>853</v>
      </c>
      <c r="E191" s="43" t="s">
        <v>854</v>
      </c>
      <c r="F191" s="46">
        <v>652</v>
      </c>
      <c r="G191" s="1">
        <v>0</v>
      </c>
      <c r="H191" s="1">
        <v>0</v>
      </c>
      <c r="I191" s="4">
        <v>0</v>
      </c>
      <c r="J191" s="1">
        <v>0</v>
      </c>
      <c r="K191" s="4">
        <v>0</v>
      </c>
    </row>
    <row r="192" spans="2:11" ht="15" customHeight="1" x14ac:dyDescent="0.25">
      <c r="B192" s="91" t="s">
        <v>855</v>
      </c>
      <c r="C192" s="92"/>
      <c r="D192" s="43" t="s">
        <v>663</v>
      </c>
      <c r="E192" s="43" t="s">
        <v>662</v>
      </c>
      <c r="F192" s="43">
        <v>654</v>
      </c>
      <c r="G192" s="1">
        <v>0</v>
      </c>
      <c r="H192" s="1">
        <v>0</v>
      </c>
      <c r="I192" s="4">
        <v>0</v>
      </c>
      <c r="J192" s="1">
        <v>0</v>
      </c>
      <c r="K192" s="4">
        <v>0</v>
      </c>
    </row>
    <row r="193" spans="2:11" ht="15" customHeight="1" x14ac:dyDescent="0.25">
      <c r="B193" s="91" t="s">
        <v>143</v>
      </c>
      <c r="C193" s="92"/>
      <c r="D193" s="43" t="s">
        <v>491</v>
      </c>
      <c r="E193" s="43" t="s">
        <v>492</v>
      </c>
      <c r="F193" s="46">
        <v>659</v>
      </c>
      <c r="G193" s="1">
        <v>0</v>
      </c>
      <c r="H193" s="1">
        <v>0</v>
      </c>
      <c r="I193" s="4">
        <v>0</v>
      </c>
      <c r="J193" s="1">
        <v>0</v>
      </c>
      <c r="K193" s="4">
        <v>0</v>
      </c>
    </row>
    <row r="194" spans="2:11" ht="15" customHeight="1" x14ac:dyDescent="0.25">
      <c r="B194" s="91" t="s">
        <v>144</v>
      </c>
      <c r="C194" s="92"/>
      <c r="D194" s="43" t="s">
        <v>493</v>
      </c>
      <c r="E194" s="43" t="s">
        <v>494</v>
      </c>
      <c r="F194" s="46">
        <v>662</v>
      </c>
      <c r="G194" s="1">
        <v>0</v>
      </c>
      <c r="H194" s="1">
        <v>0</v>
      </c>
      <c r="I194" s="4">
        <v>0</v>
      </c>
      <c r="J194" s="1">
        <v>0</v>
      </c>
      <c r="K194" s="4">
        <v>0</v>
      </c>
    </row>
    <row r="195" spans="2:11" ht="15" customHeight="1" x14ac:dyDescent="0.25">
      <c r="B195" s="91" t="s">
        <v>856</v>
      </c>
      <c r="C195" s="92"/>
      <c r="D195" s="43" t="s">
        <v>664</v>
      </c>
      <c r="E195" s="43" t="s">
        <v>667</v>
      </c>
      <c r="F195" s="43">
        <v>663</v>
      </c>
      <c r="G195" s="1">
        <v>0</v>
      </c>
      <c r="H195" s="1">
        <v>0</v>
      </c>
      <c r="I195" s="4">
        <v>0</v>
      </c>
      <c r="J195" s="1">
        <v>0</v>
      </c>
      <c r="K195" s="4">
        <v>0</v>
      </c>
    </row>
    <row r="196" spans="2:11" ht="15" customHeight="1" x14ac:dyDescent="0.25">
      <c r="B196" s="91" t="s">
        <v>665</v>
      </c>
      <c r="C196" s="92"/>
      <c r="D196" s="43" t="s">
        <v>666</v>
      </c>
      <c r="E196" s="43" t="s">
        <v>668</v>
      </c>
      <c r="F196" s="43">
        <v>666</v>
      </c>
      <c r="G196" s="1">
        <v>0</v>
      </c>
      <c r="H196" s="1">
        <v>0</v>
      </c>
      <c r="I196" s="4">
        <v>0</v>
      </c>
      <c r="J196" s="1">
        <v>0</v>
      </c>
      <c r="K196" s="4">
        <v>0</v>
      </c>
    </row>
    <row r="197" spans="2:11" ht="15" customHeight="1" x14ac:dyDescent="0.25">
      <c r="B197" s="91" t="s">
        <v>857</v>
      </c>
      <c r="C197" s="92"/>
      <c r="D197" s="43" t="s">
        <v>495</v>
      </c>
      <c r="E197" s="43" t="s">
        <v>496</v>
      </c>
      <c r="F197" s="46">
        <v>670</v>
      </c>
      <c r="G197" s="1">
        <v>0</v>
      </c>
      <c r="H197" s="1">
        <v>0</v>
      </c>
      <c r="I197" s="4">
        <v>0</v>
      </c>
      <c r="J197" s="1">
        <v>0</v>
      </c>
      <c r="K197" s="4">
        <v>0</v>
      </c>
    </row>
    <row r="198" spans="2:11" x14ac:dyDescent="0.25">
      <c r="B198" s="91" t="s">
        <v>145</v>
      </c>
      <c r="C198" s="92"/>
      <c r="D198" s="43" t="s">
        <v>497</v>
      </c>
      <c r="E198" s="43" t="s">
        <v>498</v>
      </c>
      <c r="F198" s="46">
        <v>882</v>
      </c>
      <c r="G198" s="1">
        <v>0</v>
      </c>
      <c r="H198" s="1">
        <v>0</v>
      </c>
      <c r="I198" s="4">
        <v>0</v>
      </c>
      <c r="J198" s="1">
        <v>0</v>
      </c>
      <c r="K198" s="4">
        <v>0</v>
      </c>
    </row>
    <row r="199" spans="2:11" ht="15" customHeight="1" x14ac:dyDescent="0.25">
      <c r="B199" s="91" t="s">
        <v>146</v>
      </c>
      <c r="C199" s="92"/>
      <c r="D199" s="43" t="s">
        <v>499</v>
      </c>
      <c r="E199" s="43" t="s">
        <v>500</v>
      </c>
      <c r="F199" s="46">
        <v>674</v>
      </c>
      <c r="G199" s="1">
        <v>0</v>
      </c>
      <c r="H199" s="1">
        <v>0</v>
      </c>
      <c r="I199" s="4">
        <v>0</v>
      </c>
      <c r="J199" s="1">
        <v>0</v>
      </c>
      <c r="K199" s="4">
        <v>0</v>
      </c>
    </row>
    <row r="200" spans="2:11" ht="15" customHeight="1" x14ac:dyDescent="0.25">
      <c r="B200" s="91" t="s">
        <v>147</v>
      </c>
      <c r="C200" s="92"/>
      <c r="D200" s="43" t="s">
        <v>501</v>
      </c>
      <c r="E200" s="43" t="s">
        <v>502</v>
      </c>
      <c r="F200" s="46">
        <v>678</v>
      </c>
      <c r="G200" s="1">
        <v>0</v>
      </c>
      <c r="H200" s="1">
        <v>0</v>
      </c>
      <c r="I200" s="4">
        <v>0</v>
      </c>
      <c r="J200" s="1">
        <v>0</v>
      </c>
      <c r="K200" s="4">
        <v>0</v>
      </c>
    </row>
    <row r="201" spans="2:11" ht="15" customHeight="1" x14ac:dyDescent="0.25">
      <c r="B201" s="91" t="s">
        <v>148</v>
      </c>
      <c r="C201" s="92"/>
      <c r="D201" s="43" t="s">
        <v>503</v>
      </c>
      <c r="E201" s="43" t="s">
        <v>504</v>
      </c>
      <c r="F201" s="46">
        <v>682</v>
      </c>
      <c r="G201" s="1">
        <v>0</v>
      </c>
      <c r="H201" s="1">
        <v>0</v>
      </c>
      <c r="I201" s="4">
        <v>0</v>
      </c>
      <c r="J201" s="1">
        <v>0</v>
      </c>
      <c r="K201" s="4">
        <v>0</v>
      </c>
    </row>
    <row r="202" spans="2:11" x14ac:dyDescent="0.25">
      <c r="B202" s="91" t="s">
        <v>149</v>
      </c>
      <c r="C202" s="92"/>
      <c r="D202" s="43" t="s">
        <v>505</v>
      </c>
      <c r="E202" s="43" t="s">
        <v>506</v>
      </c>
      <c r="F202" s="46">
        <v>686</v>
      </c>
      <c r="G202" s="1">
        <v>0</v>
      </c>
      <c r="H202" s="1">
        <v>0</v>
      </c>
      <c r="I202" s="4">
        <v>0</v>
      </c>
      <c r="J202" s="1">
        <v>0</v>
      </c>
      <c r="K202" s="4">
        <v>0</v>
      </c>
    </row>
    <row r="203" spans="2:11" x14ac:dyDescent="0.25">
      <c r="B203" s="91" t="s">
        <v>150</v>
      </c>
      <c r="C203" s="92"/>
      <c r="D203" s="43" t="s">
        <v>507</v>
      </c>
      <c r="E203" s="43" t="s">
        <v>508</v>
      </c>
      <c r="F203" s="46">
        <v>688</v>
      </c>
      <c r="G203" s="1">
        <v>0</v>
      </c>
      <c r="H203" s="1">
        <v>0</v>
      </c>
      <c r="I203" s="4">
        <v>0</v>
      </c>
      <c r="J203" s="1">
        <v>0</v>
      </c>
      <c r="K203" s="4">
        <v>0</v>
      </c>
    </row>
    <row r="204" spans="2:11" ht="15" customHeight="1" x14ac:dyDescent="0.25">
      <c r="B204" s="91" t="s">
        <v>151</v>
      </c>
      <c r="C204" s="92"/>
      <c r="D204" s="43" t="s">
        <v>509</v>
      </c>
      <c r="E204" s="43" t="s">
        <v>510</v>
      </c>
      <c r="F204" s="46">
        <v>690</v>
      </c>
      <c r="G204" s="1">
        <v>0</v>
      </c>
      <c r="H204" s="1">
        <v>0</v>
      </c>
      <c r="I204" s="4">
        <v>0</v>
      </c>
      <c r="J204" s="1">
        <v>0</v>
      </c>
      <c r="K204" s="4">
        <v>0</v>
      </c>
    </row>
    <row r="205" spans="2:11" ht="15" customHeight="1" x14ac:dyDescent="0.25">
      <c r="B205" s="91" t="s">
        <v>152</v>
      </c>
      <c r="C205" s="92"/>
      <c r="D205" s="43" t="s">
        <v>511</v>
      </c>
      <c r="E205" s="43" t="s">
        <v>512</v>
      </c>
      <c r="F205" s="46">
        <v>694</v>
      </c>
      <c r="G205" s="1">
        <v>0</v>
      </c>
      <c r="H205" s="1">
        <v>0</v>
      </c>
      <c r="I205" s="4">
        <v>0</v>
      </c>
      <c r="J205" s="1">
        <v>0</v>
      </c>
      <c r="K205" s="4">
        <v>0</v>
      </c>
    </row>
    <row r="206" spans="2:11" ht="15" customHeight="1" x14ac:dyDescent="0.25">
      <c r="B206" s="91" t="s">
        <v>153</v>
      </c>
      <c r="C206" s="92"/>
      <c r="D206" s="43" t="s">
        <v>513</v>
      </c>
      <c r="E206" s="43" t="s">
        <v>514</v>
      </c>
      <c r="F206" s="46">
        <v>702</v>
      </c>
      <c r="G206" s="1">
        <v>0</v>
      </c>
      <c r="H206" s="1">
        <v>0</v>
      </c>
      <c r="I206" s="4">
        <v>0</v>
      </c>
      <c r="J206" s="1">
        <v>0</v>
      </c>
      <c r="K206" s="4">
        <v>0</v>
      </c>
    </row>
    <row r="207" spans="2:11" ht="15" customHeight="1" x14ac:dyDescent="0.25">
      <c r="B207" s="91" t="s">
        <v>858</v>
      </c>
      <c r="C207" s="92"/>
      <c r="D207" s="43" t="s">
        <v>669</v>
      </c>
      <c r="E207" s="43" t="s">
        <v>697</v>
      </c>
      <c r="F207" s="46">
        <v>534</v>
      </c>
      <c r="G207" s="1">
        <v>0</v>
      </c>
      <c r="H207" s="1">
        <v>0</v>
      </c>
      <c r="I207" s="4">
        <v>0</v>
      </c>
      <c r="J207" s="1">
        <v>0</v>
      </c>
      <c r="K207" s="4">
        <v>0</v>
      </c>
    </row>
    <row r="208" spans="2:11" ht="15" customHeight="1" x14ac:dyDescent="0.25">
      <c r="B208" s="91" t="s">
        <v>859</v>
      </c>
      <c r="C208" s="92"/>
      <c r="D208" s="43" t="s">
        <v>515</v>
      </c>
      <c r="E208" s="43" t="s">
        <v>516</v>
      </c>
      <c r="F208" s="46">
        <v>703</v>
      </c>
      <c r="G208" s="1">
        <v>0</v>
      </c>
      <c r="H208" s="1">
        <v>0</v>
      </c>
      <c r="I208" s="4">
        <v>0</v>
      </c>
      <c r="J208" s="1">
        <v>0</v>
      </c>
      <c r="K208" s="4">
        <v>0</v>
      </c>
    </row>
    <row r="209" spans="2:11" x14ac:dyDescent="0.25">
      <c r="B209" s="91" t="s">
        <v>154</v>
      </c>
      <c r="C209" s="92"/>
      <c r="D209" s="43" t="s">
        <v>517</v>
      </c>
      <c r="E209" s="43" t="s">
        <v>518</v>
      </c>
      <c r="F209" s="46">
        <v>705</v>
      </c>
      <c r="G209" s="1">
        <v>0</v>
      </c>
      <c r="H209" s="1">
        <v>0</v>
      </c>
      <c r="I209" s="4">
        <v>0</v>
      </c>
      <c r="J209" s="1">
        <v>0</v>
      </c>
      <c r="K209" s="4">
        <v>0</v>
      </c>
    </row>
    <row r="210" spans="2:11" ht="15" customHeight="1" x14ac:dyDescent="0.25">
      <c r="B210" s="91" t="s">
        <v>155</v>
      </c>
      <c r="C210" s="92"/>
      <c r="D210" s="43" t="s">
        <v>519</v>
      </c>
      <c r="E210" s="43" t="s">
        <v>520</v>
      </c>
      <c r="F210" s="46">
        <v>90</v>
      </c>
      <c r="G210" s="1">
        <v>0</v>
      </c>
      <c r="H210" s="1">
        <v>0</v>
      </c>
      <c r="I210" s="4">
        <v>0</v>
      </c>
      <c r="J210" s="1">
        <v>0</v>
      </c>
      <c r="K210" s="4">
        <v>0</v>
      </c>
    </row>
    <row r="211" spans="2:11" x14ac:dyDescent="0.25">
      <c r="B211" s="91" t="s">
        <v>670</v>
      </c>
      <c r="C211" s="92"/>
      <c r="D211" s="43" t="s">
        <v>671</v>
      </c>
      <c r="E211" s="43" t="s">
        <v>672</v>
      </c>
      <c r="F211" s="43">
        <v>706</v>
      </c>
      <c r="G211" s="1">
        <v>0</v>
      </c>
      <c r="H211" s="1">
        <v>0</v>
      </c>
      <c r="I211" s="4">
        <v>0</v>
      </c>
      <c r="J211" s="1">
        <v>0</v>
      </c>
      <c r="K211" s="4">
        <v>0</v>
      </c>
    </row>
    <row r="212" spans="2:11" ht="15" customHeight="1" x14ac:dyDescent="0.25">
      <c r="B212" s="91" t="s">
        <v>156</v>
      </c>
      <c r="C212" s="92"/>
      <c r="D212" s="43" t="s">
        <v>521</v>
      </c>
      <c r="E212" s="43" t="s">
        <v>522</v>
      </c>
      <c r="F212" s="46">
        <v>710</v>
      </c>
      <c r="G212" s="1">
        <v>0</v>
      </c>
      <c r="H212" s="1">
        <v>0</v>
      </c>
      <c r="I212" s="4">
        <v>0</v>
      </c>
      <c r="J212" s="1">
        <v>0</v>
      </c>
      <c r="K212" s="4">
        <v>0</v>
      </c>
    </row>
    <row r="213" spans="2:11" ht="15" customHeight="1" x14ac:dyDescent="0.25">
      <c r="B213" s="91" t="s">
        <v>860</v>
      </c>
      <c r="C213" s="92"/>
      <c r="D213" s="43" t="s">
        <v>673</v>
      </c>
      <c r="E213" s="43" t="s">
        <v>674</v>
      </c>
      <c r="F213" s="43">
        <v>239</v>
      </c>
      <c r="G213" s="1">
        <v>0</v>
      </c>
      <c r="H213" s="1">
        <v>0</v>
      </c>
      <c r="I213" s="4">
        <v>0</v>
      </c>
      <c r="J213" s="1">
        <v>0</v>
      </c>
      <c r="K213" s="4">
        <v>0</v>
      </c>
    </row>
    <row r="214" spans="2:11" ht="15" customHeight="1" x14ac:dyDescent="0.25">
      <c r="B214" s="91" t="s">
        <v>675</v>
      </c>
      <c r="C214" s="92"/>
      <c r="D214" s="43" t="s">
        <v>676</v>
      </c>
      <c r="E214" s="43" t="s">
        <v>677</v>
      </c>
      <c r="F214" s="43">
        <v>728</v>
      </c>
      <c r="G214" s="1">
        <v>0</v>
      </c>
      <c r="H214" s="1">
        <v>0</v>
      </c>
      <c r="I214" s="4">
        <v>0</v>
      </c>
      <c r="J214" s="1">
        <v>0</v>
      </c>
      <c r="K214" s="4">
        <v>0</v>
      </c>
    </row>
    <row r="215" spans="2:11" x14ac:dyDescent="0.25">
      <c r="B215" s="91" t="s">
        <v>157</v>
      </c>
      <c r="C215" s="92"/>
      <c r="D215" s="43" t="s">
        <v>523</v>
      </c>
      <c r="E215" s="43" t="s">
        <v>524</v>
      </c>
      <c r="F215" s="46">
        <v>724</v>
      </c>
      <c r="G215" s="1">
        <v>0</v>
      </c>
      <c r="H215" s="1">
        <v>0</v>
      </c>
      <c r="I215" s="4">
        <v>0</v>
      </c>
      <c r="J215" s="1">
        <v>0</v>
      </c>
      <c r="K215" s="4">
        <v>0</v>
      </c>
    </row>
    <row r="216" spans="2:11" x14ac:dyDescent="0.25">
      <c r="B216" s="91" t="s">
        <v>158</v>
      </c>
      <c r="C216" s="92"/>
      <c r="D216" s="43" t="s">
        <v>525</v>
      </c>
      <c r="E216" s="43" t="s">
        <v>526</v>
      </c>
      <c r="F216" s="46">
        <v>144</v>
      </c>
      <c r="G216" s="1">
        <v>0</v>
      </c>
      <c r="H216" s="1">
        <v>0</v>
      </c>
      <c r="I216" s="4">
        <v>0</v>
      </c>
      <c r="J216" s="1">
        <v>0</v>
      </c>
      <c r="K216" s="4">
        <v>0</v>
      </c>
    </row>
    <row r="217" spans="2:11" ht="15" customHeight="1" x14ac:dyDescent="0.25">
      <c r="B217" s="91" t="s">
        <v>861</v>
      </c>
      <c r="C217" s="92"/>
      <c r="D217" s="43" t="s">
        <v>527</v>
      </c>
      <c r="E217" s="43" t="s">
        <v>528</v>
      </c>
      <c r="F217" s="46">
        <v>736</v>
      </c>
      <c r="G217" s="1">
        <v>0</v>
      </c>
      <c r="H217" s="1">
        <v>0</v>
      </c>
      <c r="I217" s="4">
        <v>0</v>
      </c>
      <c r="J217" s="1">
        <v>0</v>
      </c>
      <c r="K217" s="4">
        <v>0</v>
      </c>
    </row>
    <row r="218" spans="2:11" x14ac:dyDescent="0.25">
      <c r="B218" s="91" t="s">
        <v>159</v>
      </c>
      <c r="C218" s="92"/>
      <c r="D218" s="43" t="s">
        <v>529</v>
      </c>
      <c r="E218" s="43" t="s">
        <v>530</v>
      </c>
      <c r="F218" s="46">
        <v>740</v>
      </c>
      <c r="G218" s="1">
        <v>0</v>
      </c>
      <c r="H218" s="1">
        <v>0</v>
      </c>
      <c r="I218" s="4">
        <v>0</v>
      </c>
      <c r="J218" s="1">
        <v>0</v>
      </c>
      <c r="K218" s="4">
        <v>0</v>
      </c>
    </row>
    <row r="219" spans="2:11" ht="15" customHeight="1" x14ac:dyDescent="0.25">
      <c r="B219" s="91" t="s">
        <v>678</v>
      </c>
      <c r="C219" s="92"/>
      <c r="D219" s="43" t="s">
        <v>679</v>
      </c>
      <c r="E219" s="43" t="s">
        <v>680</v>
      </c>
      <c r="F219" s="43">
        <v>744</v>
      </c>
      <c r="G219" s="1">
        <v>0</v>
      </c>
      <c r="H219" s="1">
        <v>0</v>
      </c>
      <c r="I219" s="4">
        <v>0</v>
      </c>
      <c r="J219" s="1">
        <v>0</v>
      </c>
      <c r="K219" s="4">
        <v>0</v>
      </c>
    </row>
    <row r="220" spans="2:11" x14ac:dyDescent="0.25">
      <c r="B220" s="91" t="s">
        <v>160</v>
      </c>
      <c r="C220" s="92"/>
      <c r="D220" s="43" t="s">
        <v>533</v>
      </c>
      <c r="E220" s="43" t="s">
        <v>534</v>
      </c>
      <c r="F220" s="46">
        <v>752</v>
      </c>
      <c r="G220" s="1">
        <v>0</v>
      </c>
      <c r="H220" s="1">
        <v>0</v>
      </c>
      <c r="I220" s="4">
        <v>0</v>
      </c>
      <c r="J220" s="1">
        <v>0</v>
      </c>
      <c r="K220" s="4">
        <v>0</v>
      </c>
    </row>
    <row r="221" spans="2:11" ht="15" customHeight="1" x14ac:dyDescent="0.25">
      <c r="B221" s="91" t="s">
        <v>161</v>
      </c>
      <c r="C221" s="92"/>
      <c r="D221" s="43" t="s">
        <v>535</v>
      </c>
      <c r="E221" s="43" t="s">
        <v>536</v>
      </c>
      <c r="F221" s="46">
        <v>756</v>
      </c>
      <c r="G221" s="1">
        <v>0</v>
      </c>
      <c r="H221" s="1">
        <v>0</v>
      </c>
      <c r="I221" s="4">
        <v>0</v>
      </c>
      <c r="J221" s="1">
        <v>0</v>
      </c>
      <c r="K221" s="4">
        <v>0</v>
      </c>
    </row>
    <row r="222" spans="2:11" ht="15" customHeight="1" x14ac:dyDescent="0.25">
      <c r="B222" s="91" t="s">
        <v>862</v>
      </c>
      <c r="C222" s="92"/>
      <c r="D222" s="43" t="s">
        <v>537</v>
      </c>
      <c r="E222" s="43" t="s">
        <v>538</v>
      </c>
      <c r="F222" s="46">
        <v>760</v>
      </c>
      <c r="G222" s="1">
        <v>0</v>
      </c>
      <c r="H222" s="1">
        <v>0</v>
      </c>
      <c r="I222" s="4">
        <v>0</v>
      </c>
      <c r="J222" s="1">
        <v>0</v>
      </c>
      <c r="K222" s="4">
        <v>0</v>
      </c>
    </row>
    <row r="223" spans="2:11" ht="15" customHeight="1" x14ac:dyDescent="0.25">
      <c r="B223" s="91" t="s">
        <v>863</v>
      </c>
      <c r="C223" s="92"/>
      <c r="D223" s="43" t="s">
        <v>592</v>
      </c>
      <c r="E223" s="43" t="s">
        <v>593</v>
      </c>
      <c r="F223" s="46">
        <v>158</v>
      </c>
      <c r="G223" s="1">
        <v>0</v>
      </c>
      <c r="H223" s="1">
        <v>0</v>
      </c>
      <c r="I223" s="4">
        <v>0</v>
      </c>
      <c r="J223" s="1">
        <v>0</v>
      </c>
      <c r="K223" s="4">
        <v>0</v>
      </c>
    </row>
    <row r="224" spans="2:11" x14ac:dyDescent="0.25">
      <c r="B224" s="91" t="s">
        <v>162</v>
      </c>
      <c r="C224" s="92"/>
      <c r="D224" s="43" t="s">
        <v>539</v>
      </c>
      <c r="E224" s="43" t="s">
        <v>540</v>
      </c>
      <c r="F224" s="46">
        <v>762</v>
      </c>
      <c r="G224" s="1">
        <v>0</v>
      </c>
      <c r="H224" s="1">
        <v>0</v>
      </c>
      <c r="I224" s="4">
        <v>0</v>
      </c>
      <c r="J224" s="1">
        <v>0</v>
      </c>
      <c r="K224" s="4">
        <v>0</v>
      </c>
    </row>
    <row r="225" spans="2:11" ht="15" customHeight="1" x14ac:dyDescent="0.25">
      <c r="B225" s="91" t="s">
        <v>864</v>
      </c>
      <c r="C225" s="92"/>
      <c r="D225" s="43" t="s">
        <v>541</v>
      </c>
      <c r="E225" s="43" t="s">
        <v>542</v>
      </c>
      <c r="F225" s="46">
        <v>834</v>
      </c>
      <c r="G225" s="1">
        <v>0</v>
      </c>
      <c r="H225" s="1">
        <v>0</v>
      </c>
      <c r="I225" s="4">
        <v>0</v>
      </c>
      <c r="J225" s="1">
        <v>0</v>
      </c>
      <c r="K225" s="4">
        <v>0</v>
      </c>
    </row>
    <row r="226" spans="2:11" x14ac:dyDescent="0.25">
      <c r="B226" s="91" t="s">
        <v>163</v>
      </c>
      <c r="C226" s="92"/>
      <c r="D226" s="43" t="s">
        <v>543</v>
      </c>
      <c r="E226" s="43" t="s">
        <v>544</v>
      </c>
      <c r="F226" s="46">
        <v>764</v>
      </c>
      <c r="G226" s="1">
        <v>0</v>
      </c>
      <c r="H226" s="1">
        <v>0</v>
      </c>
      <c r="I226" s="4">
        <v>0</v>
      </c>
      <c r="J226" s="1">
        <v>0</v>
      </c>
      <c r="K226" s="4">
        <v>0</v>
      </c>
    </row>
    <row r="227" spans="2:11" ht="15" customHeight="1" x14ac:dyDescent="0.25">
      <c r="B227" s="91" t="s">
        <v>865</v>
      </c>
      <c r="C227" s="92"/>
      <c r="D227" s="43" t="s">
        <v>545</v>
      </c>
      <c r="E227" s="43" t="s">
        <v>546</v>
      </c>
      <c r="F227" s="46">
        <v>626</v>
      </c>
      <c r="G227" s="1">
        <v>0</v>
      </c>
      <c r="H227" s="1">
        <v>0</v>
      </c>
      <c r="I227" s="4">
        <v>0</v>
      </c>
      <c r="J227" s="1">
        <v>0</v>
      </c>
      <c r="K227" s="4">
        <v>0</v>
      </c>
    </row>
    <row r="228" spans="2:11" x14ac:dyDescent="0.25">
      <c r="B228" s="91" t="s">
        <v>164</v>
      </c>
      <c r="C228" s="92"/>
      <c r="D228" s="43" t="s">
        <v>547</v>
      </c>
      <c r="E228" s="43" t="s">
        <v>548</v>
      </c>
      <c r="F228" s="46">
        <v>768</v>
      </c>
      <c r="G228" s="1">
        <v>0</v>
      </c>
      <c r="H228" s="1">
        <v>0</v>
      </c>
      <c r="I228" s="4">
        <v>0</v>
      </c>
      <c r="J228" s="1">
        <v>0</v>
      </c>
      <c r="K228" s="4">
        <v>0</v>
      </c>
    </row>
    <row r="229" spans="2:11" x14ac:dyDescent="0.25">
      <c r="B229" s="91" t="s">
        <v>681</v>
      </c>
      <c r="C229" s="92"/>
      <c r="D229" s="43" t="s">
        <v>682</v>
      </c>
      <c r="E229" s="43" t="s">
        <v>683</v>
      </c>
      <c r="F229" s="43">
        <v>772</v>
      </c>
      <c r="G229" s="1">
        <v>0</v>
      </c>
      <c r="H229" s="1">
        <v>0</v>
      </c>
      <c r="I229" s="4">
        <v>0</v>
      </c>
      <c r="J229" s="1">
        <v>0</v>
      </c>
      <c r="K229" s="4">
        <v>0</v>
      </c>
    </row>
    <row r="230" spans="2:11" x14ac:dyDescent="0.25">
      <c r="B230" s="91" t="s">
        <v>165</v>
      </c>
      <c r="C230" s="92"/>
      <c r="D230" s="43" t="s">
        <v>549</v>
      </c>
      <c r="E230" s="43" t="s">
        <v>550</v>
      </c>
      <c r="F230" s="46">
        <v>776</v>
      </c>
      <c r="G230" s="1">
        <v>0</v>
      </c>
      <c r="H230" s="1">
        <v>0</v>
      </c>
      <c r="I230" s="4">
        <v>0</v>
      </c>
      <c r="J230" s="1">
        <v>0</v>
      </c>
      <c r="K230" s="4">
        <v>0</v>
      </c>
    </row>
    <row r="231" spans="2:11" ht="15" customHeight="1" x14ac:dyDescent="0.25">
      <c r="B231" s="91" t="s">
        <v>166</v>
      </c>
      <c r="C231" s="92"/>
      <c r="D231" s="43" t="s">
        <v>551</v>
      </c>
      <c r="E231" s="43" t="s">
        <v>552</v>
      </c>
      <c r="F231" s="46">
        <v>780</v>
      </c>
      <c r="G231" s="1">
        <v>0</v>
      </c>
      <c r="H231" s="1">
        <v>0</v>
      </c>
      <c r="I231" s="4">
        <v>0</v>
      </c>
      <c r="J231" s="1">
        <v>0</v>
      </c>
      <c r="K231" s="4">
        <v>0</v>
      </c>
    </row>
    <row r="232" spans="2:11" x14ac:dyDescent="0.25">
      <c r="B232" s="91" t="s">
        <v>167</v>
      </c>
      <c r="C232" s="92"/>
      <c r="D232" s="43" t="s">
        <v>553</v>
      </c>
      <c r="E232" s="43" t="s">
        <v>554</v>
      </c>
      <c r="F232" s="46">
        <v>788</v>
      </c>
      <c r="G232" s="1">
        <v>0</v>
      </c>
      <c r="H232" s="1">
        <v>0</v>
      </c>
      <c r="I232" s="4">
        <v>0</v>
      </c>
      <c r="J232" s="1">
        <v>0</v>
      </c>
      <c r="K232" s="4">
        <v>0</v>
      </c>
    </row>
    <row r="233" spans="2:11" x14ac:dyDescent="0.25">
      <c r="B233" s="91" t="s">
        <v>866</v>
      </c>
      <c r="C233" s="92"/>
      <c r="D233" s="43" t="s">
        <v>555</v>
      </c>
      <c r="E233" s="43" t="s">
        <v>556</v>
      </c>
      <c r="F233" s="46">
        <v>792</v>
      </c>
      <c r="G233" s="1">
        <v>0</v>
      </c>
      <c r="H233" s="1">
        <v>0</v>
      </c>
      <c r="I233" s="4">
        <v>0</v>
      </c>
      <c r="J233" s="1">
        <v>0</v>
      </c>
      <c r="K233" s="4">
        <v>0</v>
      </c>
    </row>
    <row r="234" spans="2:11" ht="15" customHeight="1" x14ac:dyDescent="0.25">
      <c r="B234" s="91" t="s">
        <v>168</v>
      </c>
      <c r="C234" s="92"/>
      <c r="D234" s="43" t="s">
        <v>557</v>
      </c>
      <c r="E234" s="43" t="s">
        <v>558</v>
      </c>
      <c r="F234" s="46">
        <v>795</v>
      </c>
      <c r="G234" s="1">
        <v>0</v>
      </c>
      <c r="H234" s="1">
        <v>0</v>
      </c>
      <c r="I234" s="4">
        <v>0</v>
      </c>
      <c r="J234" s="1">
        <v>0</v>
      </c>
      <c r="K234" s="4">
        <v>0</v>
      </c>
    </row>
    <row r="235" spans="2:11" ht="15" customHeight="1" x14ac:dyDescent="0.25">
      <c r="B235" s="91" t="s">
        <v>867</v>
      </c>
      <c r="C235" s="92"/>
      <c r="D235" s="43" t="s">
        <v>559</v>
      </c>
      <c r="E235" s="43" t="s">
        <v>560</v>
      </c>
      <c r="F235" s="46">
        <v>796</v>
      </c>
      <c r="G235" s="1">
        <v>0</v>
      </c>
      <c r="H235" s="1">
        <v>0</v>
      </c>
      <c r="I235" s="4">
        <v>0</v>
      </c>
      <c r="J235" s="1">
        <v>0</v>
      </c>
      <c r="K235" s="4">
        <v>0</v>
      </c>
    </row>
    <row r="236" spans="2:11" x14ac:dyDescent="0.25">
      <c r="B236" s="91" t="s">
        <v>684</v>
      </c>
      <c r="C236" s="92"/>
      <c r="D236" s="43" t="s">
        <v>685</v>
      </c>
      <c r="E236" s="43" t="s">
        <v>686</v>
      </c>
      <c r="F236" s="43">
        <v>798</v>
      </c>
      <c r="G236" s="1">
        <v>0</v>
      </c>
      <c r="H236" s="1">
        <v>0</v>
      </c>
      <c r="I236" s="4">
        <v>0</v>
      </c>
      <c r="J236" s="1">
        <v>0</v>
      </c>
      <c r="K236" s="4">
        <v>0</v>
      </c>
    </row>
    <row r="237" spans="2:11" x14ac:dyDescent="0.25">
      <c r="B237" s="91" t="s">
        <v>169</v>
      </c>
      <c r="C237" s="92"/>
      <c r="D237" s="43" t="s">
        <v>561</v>
      </c>
      <c r="E237" s="43" t="s">
        <v>562</v>
      </c>
      <c r="F237" s="46">
        <v>800</v>
      </c>
      <c r="G237" s="1">
        <v>0</v>
      </c>
      <c r="H237" s="1">
        <v>0</v>
      </c>
      <c r="I237" s="4">
        <v>0</v>
      </c>
      <c r="J237" s="1">
        <v>0</v>
      </c>
      <c r="K237" s="4">
        <v>0</v>
      </c>
    </row>
    <row r="238" spans="2:11" x14ac:dyDescent="0.25">
      <c r="B238" s="91" t="s">
        <v>170</v>
      </c>
      <c r="C238" s="92"/>
      <c r="D238" s="43" t="s">
        <v>563</v>
      </c>
      <c r="E238" s="43" t="s">
        <v>564</v>
      </c>
      <c r="F238" s="46">
        <v>804</v>
      </c>
      <c r="G238" s="1">
        <v>0</v>
      </c>
      <c r="H238" s="1">
        <v>0</v>
      </c>
      <c r="I238" s="4">
        <v>0</v>
      </c>
      <c r="J238" s="1">
        <v>0</v>
      </c>
      <c r="K238" s="4">
        <v>0</v>
      </c>
    </row>
    <row r="239" spans="2:11" ht="15" customHeight="1" x14ac:dyDescent="0.25">
      <c r="B239" s="91" t="s">
        <v>171</v>
      </c>
      <c r="C239" s="92"/>
      <c r="D239" s="43" t="s">
        <v>565</v>
      </c>
      <c r="E239" s="43" t="s">
        <v>566</v>
      </c>
      <c r="F239" s="46">
        <v>784</v>
      </c>
      <c r="G239" s="1">
        <v>0</v>
      </c>
      <c r="H239" s="1">
        <v>0</v>
      </c>
      <c r="I239" s="4">
        <v>0</v>
      </c>
      <c r="J239" s="1">
        <v>0</v>
      </c>
      <c r="K239" s="4">
        <v>0</v>
      </c>
    </row>
    <row r="240" spans="2:11" ht="15" customHeight="1" x14ac:dyDescent="0.25">
      <c r="B240" s="91" t="s">
        <v>172</v>
      </c>
      <c r="C240" s="92"/>
      <c r="D240" s="43" t="s">
        <v>567</v>
      </c>
      <c r="E240" s="43" t="s">
        <v>568</v>
      </c>
      <c r="F240" s="46">
        <v>826</v>
      </c>
      <c r="G240" s="1">
        <v>0</v>
      </c>
      <c r="H240" s="1">
        <v>0</v>
      </c>
      <c r="I240" s="4">
        <v>0</v>
      </c>
      <c r="J240" s="1">
        <v>0</v>
      </c>
      <c r="K240" s="4">
        <v>0</v>
      </c>
    </row>
    <row r="241" spans="2:11" ht="15" customHeight="1" x14ac:dyDescent="0.25">
      <c r="B241" s="91" t="s">
        <v>874</v>
      </c>
      <c r="C241" s="92"/>
      <c r="D241" s="43" t="s">
        <v>687</v>
      </c>
      <c r="E241" s="43" t="s">
        <v>688</v>
      </c>
      <c r="F241" s="43">
        <v>581</v>
      </c>
      <c r="G241" s="1">
        <v>0</v>
      </c>
      <c r="H241" s="1">
        <v>0</v>
      </c>
      <c r="I241" s="4">
        <v>0</v>
      </c>
      <c r="J241" s="1">
        <v>0</v>
      </c>
      <c r="K241" s="4">
        <v>0</v>
      </c>
    </row>
    <row r="242" spans="2:11" ht="15" customHeight="1" x14ac:dyDescent="0.25">
      <c r="B242" s="91" t="s">
        <v>868</v>
      </c>
      <c r="C242" s="92"/>
      <c r="D242" s="43" t="s">
        <v>569</v>
      </c>
      <c r="E242" s="43" t="s">
        <v>570</v>
      </c>
      <c r="F242" s="46">
        <v>840</v>
      </c>
      <c r="G242" s="1">
        <v>0</v>
      </c>
      <c r="H242" s="1">
        <v>0</v>
      </c>
      <c r="I242" s="4">
        <v>0</v>
      </c>
      <c r="J242" s="1">
        <v>0</v>
      </c>
      <c r="K242" s="4">
        <v>0</v>
      </c>
    </row>
    <row r="243" spans="2:11" x14ac:dyDescent="0.25">
      <c r="B243" s="91" t="s">
        <v>173</v>
      </c>
      <c r="C243" s="92"/>
      <c r="D243" s="43" t="s">
        <v>571</v>
      </c>
      <c r="E243" s="43" t="s">
        <v>572</v>
      </c>
      <c r="F243" s="46">
        <v>858</v>
      </c>
      <c r="G243" s="1">
        <v>0</v>
      </c>
      <c r="H243" s="1">
        <v>0</v>
      </c>
      <c r="I243" s="4">
        <v>0</v>
      </c>
      <c r="J243" s="1">
        <v>0</v>
      </c>
      <c r="K243" s="4">
        <v>0</v>
      </c>
    </row>
    <row r="244" spans="2:11" ht="15" customHeight="1" x14ac:dyDescent="0.25">
      <c r="B244" s="91" t="s">
        <v>174</v>
      </c>
      <c r="C244" s="92"/>
      <c r="D244" s="43" t="s">
        <v>573</v>
      </c>
      <c r="E244" s="43" t="s">
        <v>574</v>
      </c>
      <c r="F244" s="46">
        <v>860</v>
      </c>
      <c r="G244" s="1">
        <v>0</v>
      </c>
      <c r="H244" s="1">
        <v>0</v>
      </c>
      <c r="I244" s="4">
        <v>0</v>
      </c>
      <c r="J244" s="1">
        <v>0</v>
      </c>
      <c r="K244" s="4">
        <v>0</v>
      </c>
    </row>
    <row r="245" spans="2:11" x14ac:dyDescent="0.25">
      <c r="B245" s="91" t="s">
        <v>175</v>
      </c>
      <c r="C245" s="92"/>
      <c r="D245" s="43" t="s">
        <v>575</v>
      </c>
      <c r="E245" s="43" t="s">
        <v>576</v>
      </c>
      <c r="F245" s="46">
        <v>548</v>
      </c>
      <c r="G245" s="1">
        <v>0</v>
      </c>
      <c r="H245" s="1">
        <v>0</v>
      </c>
      <c r="I245" s="4">
        <v>0</v>
      </c>
      <c r="J245" s="1">
        <v>0</v>
      </c>
      <c r="K245" s="4">
        <v>0</v>
      </c>
    </row>
    <row r="246" spans="2:11" ht="15" customHeight="1" x14ac:dyDescent="0.25">
      <c r="B246" s="91" t="s">
        <v>869</v>
      </c>
      <c r="C246" s="92"/>
      <c r="D246" s="43" t="s">
        <v>577</v>
      </c>
      <c r="E246" s="43" t="s">
        <v>578</v>
      </c>
      <c r="F246" s="46">
        <v>862</v>
      </c>
      <c r="G246" s="1">
        <v>0</v>
      </c>
      <c r="H246" s="1">
        <v>0</v>
      </c>
      <c r="I246" s="4">
        <v>0</v>
      </c>
      <c r="J246" s="1">
        <v>0</v>
      </c>
      <c r="K246" s="4">
        <v>0</v>
      </c>
    </row>
    <row r="247" spans="2:11" x14ac:dyDescent="0.25">
      <c r="B247" s="91" t="s">
        <v>870</v>
      </c>
      <c r="C247" s="92"/>
      <c r="D247" s="43" t="s">
        <v>579</v>
      </c>
      <c r="E247" s="43" t="s">
        <v>580</v>
      </c>
      <c r="F247" s="46">
        <v>704</v>
      </c>
      <c r="G247" s="1">
        <v>0</v>
      </c>
      <c r="H247" s="1">
        <v>0</v>
      </c>
      <c r="I247" s="4">
        <v>0</v>
      </c>
      <c r="J247" s="1">
        <v>0</v>
      </c>
      <c r="K247" s="4">
        <v>0</v>
      </c>
    </row>
    <row r="248" spans="2:11" ht="15" customHeight="1" x14ac:dyDescent="0.25">
      <c r="B248" s="91" t="s">
        <v>689</v>
      </c>
      <c r="C248" s="92"/>
      <c r="D248" s="43" t="s">
        <v>692</v>
      </c>
      <c r="E248" s="43" t="s">
        <v>694</v>
      </c>
      <c r="F248" s="43">
        <v>92</v>
      </c>
      <c r="G248" s="1">
        <v>0</v>
      </c>
      <c r="H248" s="1">
        <v>0</v>
      </c>
      <c r="I248" s="4">
        <v>0</v>
      </c>
      <c r="J248" s="1">
        <v>0</v>
      </c>
      <c r="K248" s="4">
        <v>0</v>
      </c>
    </row>
    <row r="249" spans="2:11" ht="15" customHeight="1" x14ac:dyDescent="0.25">
      <c r="B249" s="91" t="s">
        <v>690</v>
      </c>
      <c r="C249" s="92"/>
      <c r="D249" s="43" t="s">
        <v>581</v>
      </c>
      <c r="E249" s="43" t="s">
        <v>582</v>
      </c>
      <c r="F249" s="43">
        <v>850</v>
      </c>
      <c r="G249" s="1">
        <v>0</v>
      </c>
      <c r="H249" s="1">
        <v>0</v>
      </c>
      <c r="I249" s="4">
        <v>0</v>
      </c>
      <c r="J249" s="1">
        <v>0</v>
      </c>
      <c r="K249" s="4">
        <v>0</v>
      </c>
    </row>
    <row r="250" spans="2:11" ht="15" customHeight="1" x14ac:dyDescent="0.25">
      <c r="B250" s="91" t="s">
        <v>871</v>
      </c>
      <c r="C250" s="92"/>
      <c r="D250" s="43" t="s">
        <v>872</v>
      </c>
      <c r="E250" s="43" t="s">
        <v>873</v>
      </c>
      <c r="F250" s="43">
        <v>876</v>
      </c>
      <c r="G250" s="1">
        <v>0</v>
      </c>
      <c r="H250" s="1">
        <v>0</v>
      </c>
      <c r="I250" s="4">
        <v>0</v>
      </c>
      <c r="J250" s="1">
        <v>0</v>
      </c>
      <c r="K250" s="4">
        <v>0</v>
      </c>
    </row>
    <row r="251" spans="2:11" ht="15" customHeight="1" x14ac:dyDescent="0.25">
      <c r="B251" s="91" t="s">
        <v>691</v>
      </c>
      <c r="C251" s="92"/>
      <c r="D251" s="43" t="s">
        <v>693</v>
      </c>
      <c r="E251" s="43" t="s">
        <v>695</v>
      </c>
      <c r="F251" s="43">
        <v>732</v>
      </c>
      <c r="G251" s="1">
        <v>0</v>
      </c>
      <c r="H251" s="1">
        <v>0</v>
      </c>
      <c r="I251" s="4">
        <v>0</v>
      </c>
      <c r="J251" s="1">
        <v>0</v>
      </c>
      <c r="K251" s="4">
        <v>0</v>
      </c>
    </row>
    <row r="252" spans="2:11" x14ac:dyDescent="0.25">
      <c r="B252" s="91" t="s">
        <v>176</v>
      </c>
      <c r="C252" s="92"/>
      <c r="D252" s="43" t="s">
        <v>583</v>
      </c>
      <c r="E252" s="43" t="s">
        <v>584</v>
      </c>
      <c r="F252" s="46">
        <v>887</v>
      </c>
      <c r="G252" s="1">
        <v>0</v>
      </c>
      <c r="H252" s="1">
        <v>0</v>
      </c>
      <c r="I252" s="4">
        <v>0</v>
      </c>
      <c r="J252" s="1">
        <v>0</v>
      </c>
      <c r="K252" s="4">
        <v>0</v>
      </c>
    </row>
    <row r="253" spans="2:11" x14ac:dyDescent="0.25">
      <c r="B253" s="91" t="s">
        <v>177</v>
      </c>
      <c r="C253" s="92"/>
      <c r="D253" s="43" t="s">
        <v>585</v>
      </c>
      <c r="E253" s="43" t="s">
        <v>586</v>
      </c>
      <c r="F253" s="46">
        <v>894</v>
      </c>
      <c r="G253" s="1">
        <v>0</v>
      </c>
      <c r="H253" s="1">
        <v>0</v>
      </c>
      <c r="I253" s="4">
        <v>0</v>
      </c>
      <c r="J253" s="1">
        <v>0</v>
      </c>
      <c r="K253" s="4">
        <v>0</v>
      </c>
    </row>
    <row r="254" spans="2:11" ht="15" customHeight="1" x14ac:dyDescent="0.25">
      <c r="B254" s="93" t="s">
        <v>178</v>
      </c>
      <c r="C254" s="94"/>
      <c r="D254" s="45" t="s">
        <v>587</v>
      </c>
      <c r="E254" s="45" t="s">
        <v>588</v>
      </c>
      <c r="F254" s="47">
        <v>716</v>
      </c>
      <c r="G254" s="1">
        <v>0</v>
      </c>
      <c r="H254" s="1">
        <v>0</v>
      </c>
      <c r="I254" s="4">
        <v>0</v>
      </c>
      <c r="J254" s="1">
        <v>0</v>
      </c>
      <c r="K254" s="4">
        <v>0</v>
      </c>
    </row>
    <row r="255" spans="2:11" ht="15" customHeight="1" x14ac:dyDescent="0.25">
      <c r="B255" s="88" t="s">
        <v>701</v>
      </c>
      <c r="C255" s="89"/>
      <c r="D255" s="89"/>
      <c r="E255" s="89"/>
      <c r="F255" s="90"/>
      <c r="G255" s="14">
        <f>SUM(G6:G254)</f>
        <v>0</v>
      </c>
      <c r="H255" s="14">
        <f>SUM(H6:H254)</f>
        <v>0</v>
      </c>
      <c r="I255" s="15">
        <f>SUM(I6:I254)</f>
        <v>0</v>
      </c>
      <c r="J255" s="14">
        <f>SUM(J6:J254)</f>
        <v>0</v>
      </c>
      <c r="K255" s="15">
        <f>SUM(K6:K254)</f>
        <v>0</v>
      </c>
    </row>
    <row r="256" spans="2:11" ht="15" customHeight="1" x14ac:dyDescent="0.25">
      <c r="B256" s="48"/>
      <c r="C256" s="48"/>
      <c r="D256" s="48"/>
      <c r="E256" s="48"/>
      <c r="F256" s="48"/>
      <c r="G256" s="48"/>
      <c r="H256" s="48"/>
      <c r="I256" s="49"/>
      <c r="J256" s="49"/>
      <c r="K256" s="49"/>
    </row>
    <row r="257" spans="2:11" ht="15" customHeight="1" x14ac:dyDescent="0.25">
      <c r="B257" s="49" t="s">
        <v>715</v>
      </c>
      <c r="C257" s="49"/>
      <c r="D257" s="49"/>
      <c r="E257" s="49"/>
      <c r="F257" s="49"/>
      <c r="G257" s="49"/>
      <c r="H257" s="49"/>
      <c r="I257" s="49"/>
      <c r="J257" s="49"/>
      <c r="K257" s="49"/>
    </row>
    <row r="258" spans="2:11" ht="15" customHeight="1" x14ac:dyDescent="0.25">
      <c r="B258" s="49"/>
      <c r="C258" s="49"/>
      <c r="D258" s="49"/>
      <c r="E258" s="49"/>
      <c r="F258" s="49"/>
      <c r="G258" s="49"/>
      <c r="H258" s="49"/>
      <c r="I258" s="49"/>
      <c r="J258" s="49"/>
      <c r="K258" s="49"/>
    </row>
    <row r="259" spans="2:11" ht="15" customHeight="1" x14ac:dyDescent="0.25">
      <c r="B259" s="49"/>
      <c r="C259" s="49"/>
      <c r="D259" s="49"/>
      <c r="E259" s="49"/>
      <c r="F259" s="49"/>
      <c r="G259" s="49"/>
      <c r="H259" s="49"/>
      <c r="I259" s="49"/>
      <c r="J259" s="49"/>
      <c r="K259" s="49"/>
    </row>
    <row r="260" spans="2:11" ht="15" customHeight="1" x14ac:dyDescent="0.25">
      <c r="B260" s="49"/>
      <c r="C260" s="49"/>
      <c r="D260" s="49"/>
      <c r="E260" s="49"/>
      <c r="F260" s="49"/>
      <c r="G260" s="49"/>
      <c r="H260" s="49"/>
      <c r="I260" s="49"/>
      <c r="J260" s="49"/>
      <c r="K260" s="49"/>
    </row>
    <row r="261" spans="2:11" x14ac:dyDescent="0.25">
      <c r="B261" s="49"/>
      <c r="C261" s="49"/>
      <c r="D261" s="49"/>
      <c r="E261" s="49"/>
      <c r="F261" s="49"/>
      <c r="G261" s="49"/>
      <c r="H261" s="49"/>
      <c r="I261" s="49"/>
      <c r="J261" s="49"/>
      <c r="K261" s="49"/>
    </row>
    <row r="262" spans="2:11" x14ac:dyDescent="0.25">
      <c r="B262" s="49"/>
      <c r="C262" s="49"/>
      <c r="D262" s="49"/>
      <c r="E262" s="49"/>
      <c r="F262" s="49"/>
      <c r="G262" s="49"/>
      <c r="H262" s="49"/>
      <c r="I262" s="49"/>
      <c r="J262" s="49"/>
      <c r="K262" s="49"/>
    </row>
    <row r="263" spans="2:11" x14ac:dyDescent="0.25">
      <c r="B263" s="49"/>
      <c r="C263" s="49"/>
      <c r="D263" s="49"/>
      <c r="E263" s="49"/>
      <c r="F263" s="49"/>
      <c r="G263" s="49"/>
      <c r="H263" s="49"/>
      <c r="I263" s="49"/>
      <c r="J263" s="49"/>
      <c r="K263" s="49"/>
    </row>
    <row r="264" spans="2:11" x14ac:dyDescent="0.25">
      <c r="B264" s="49"/>
      <c r="C264" s="49"/>
      <c r="D264" s="49"/>
      <c r="E264" s="49"/>
      <c r="F264" s="49"/>
      <c r="G264" s="49"/>
      <c r="H264" s="49"/>
      <c r="I264" s="49"/>
      <c r="J264" s="49"/>
      <c r="K264" s="49"/>
    </row>
    <row r="265" spans="2:11" x14ac:dyDescent="0.25">
      <c r="B265" s="49"/>
      <c r="C265" s="49"/>
      <c r="D265" s="49"/>
      <c r="E265" s="49"/>
      <c r="F265" s="49"/>
      <c r="G265" s="49"/>
      <c r="H265" s="49"/>
      <c r="I265" s="49"/>
      <c r="J265" s="49"/>
      <c r="K265" s="49"/>
    </row>
    <row r="266" spans="2:11" x14ac:dyDescent="0.25">
      <c r="B266" s="49"/>
      <c r="C266" s="49"/>
      <c r="D266" s="49"/>
      <c r="E266" s="49"/>
      <c r="F266" s="49"/>
      <c r="G266" s="49"/>
      <c r="H266" s="49"/>
      <c r="I266" s="49"/>
      <c r="J266" s="49"/>
      <c r="K266" s="49"/>
    </row>
    <row r="267" spans="2:11" x14ac:dyDescent="0.25">
      <c r="B267" s="49"/>
      <c r="C267" s="49"/>
      <c r="D267" s="49"/>
      <c r="E267" s="49"/>
      <c r="F267" s="49"/>
      <c r="G267" s="49"/>
      <c r="H267" s="49"/>
      <c r="I267" s="49"/>
      <c r="J267" s="49"/>
      <c r="K267" s="49"/>
    </row>
    <row r="268" spans="2:11" x14ac:dyDescent="0.25">
      <c r="B268" s="49"/>
      <c r="C268" s="49"/>
      <c r="D268" s="49"/>
      <c r="E268" s="49"/>
      <c r="F268" s="49"/>
      <c r="G268" s="49"/>
      <c r="H268" s="49"/>
      <c r="I268" s="49"/>
      <c r="J268" s="49"/>
      <c r="K268" s="49"/>
    </row>
    <row r="269" spans="2:11" x14ac:dyDescent="0.25">
      <c r="B269" s="49"/>
      <c r="C269" s="49"/>
      <c r="D269" s="49"/>
      <c r="E269" s="49"/>
      <c r="F269" s="49"/>
      <c r="G269" s="49"/>
      <c r="H269" s="49"/>
      <c r="I269" s="49"/>
      <c r="J269" s="49"/>
      <c r="K269" s="49"/>
    </row>
    <row r="270" spans="2:11" x14ac:dyDescent="0.25">
      <c r="B270" s="49"/>
      <c r="C270" s="49"/>
      <c r="D270" s="49"/>
      <c r="E270" s="49"/>
      <c r="F270" s="49"/>
      <c r="G270" s="49"/>
      <c r="H270" s="49"/>
      <c r="I270" s="49"/>
      <c r="J270" s="49"/>
      <c r="K270" s="49"/>
    </row>
    <row r="271" spans="2:11" x14ac:dyDescent="0.25">
      <c r="B271" s="49"/>
      <c r="C271" s="49"/>
      <c r="D271" s="49"/>
      <c r="E271" s="49"/>
      <c r="F271" s="49"/>
      <c r="G271" s="49"/>
      <c r="H271" s="49"/>
      <c r="I271" s="49"/>
      <c r="J271" s="49"/>
      <c r="K271" s="49"/>
    </row>
    <row r="272" spans="2:11" x14ac:dyDescent="0.25">
      <c r="B272" s="49"/>
      <c r="C272" s="49"/>
      <c r="D272" s="49"/>
      <c r="E272" s="49"/>
      <c r="F272" s="49"/>
      <c r="G272" s="49"/>
      <c r="H272" s="49"/>
      <c r="I272" s="49"/>
      <c r="J272" s="49"/>
      <c r="K272" s="49"/>
    </row>
    <row r="273" spans="2:11" x14ac:dyDescent="0.25">
      <c r="B273" s="49"/>
      <c r="C273" s="49"/>
      <c r="D273" s="49"/>
      <c r="E273" s="49"/>
      <c r="F273" s="49"/>
      <c r="G273" s="49"/>
      <c r="H273" s="49"/>
      <c r="I273" s="49"/>
      <c r="J273" s="49"/>
      <c r="K273" s="49"/>
    </row>
    <row r="274" spans="2:11" x14ac:dyDescent="0.25">
      <c r="B274" s="49"/>
      <c r="C274" s="49"/>
      <c r="D274" s="49"/>
      <c r="E274" s="49"/>
      <c r="F274" s="49"/>
      <c r="G274" s="49"/>
      <c r="H274" s="49"/>
      <c r="I274" s="49"/>
      <c r="J274" s="49"/>
      <c r="K274" s="49"/>
    </row>
    <row r="275" spans="2:11" x14ac:dyDescent="0.25">
      <c r="B275" s="49"/>
      <c r="C275" s="49"/>
      <c r="D275" s="49"/>
      <c r="E275" s="49"/>
      <c r="F275" s="49"/>
      <c r="G275" s="49"/>
      <c r="H275" s="49"/>
      <c r="I275" s="49"/>
      <c r="J275" s="49"/>
      <c r="K275" s="49"/>
    </row>
    <row r="276" spans="2:11" x14ac:dyDescent="0.25">
      <c r="B276" s="49"/>
      <c r="C276" s="49"/>
      <c r="D276" s="49"/>
      <c r="E276" s="49"/>
      <c r="F276" s="49"/>
      <c r="G276" s="49"/>
      <c r="H276" s="49"/>
      <c r="I276" s="49"/>
      <c r="J276" s="49"/>
      <c r="K276" s="49"/>
    </row>
    <row r="277" spans="2:11" x14ac:dyDescent="0.25">
      <c r="B277" s="49"/>
      <c r="C277" s="49"/>
      <c r="D277" s="49"/>
      <c r="E277" s="49"/>
      <c r="F277" s="49"/>
      <c r="G277" s="49"/>
      <c r="H277" s="49"/>
      <c r="I277" s="49"/>
      <c r="J277" s="49"/>
      <c r="K277" s="49"/>
    </row>
    <row r="278" spans="2:11" x14ac:dyDescent="0.25">
      <c r="B278" s="49"/>
      <c r="C278" s="49"/>
      <c r="D278" s="49"/>
      <c r="E278" s="49"/>
      <c r="F278" s="49"/>
      <c r="G278" s="49"/>
      <c r="H278" s="49"/>
      <c r="I278" s="49"/>
      <c r="J278" s="49"/>
      <c r="K278" s="49"/>
    </row>
    <row r="279" spans="2:11" x14ac:dyDescent="0.25">
      <c r="B279" s="49"/>
      <c r="C279" s="49"/>
      <c r="D279" s="49"/>
      <c r="E279" s="49"/>
      <c r="F279" s="49"/>
      <c r="G279" s="49"/>
      <c r="H279" s="49"/>
      <c r="I279" s="49"/>
      <c r="J279" s="49"/>
      <c r="K279" s="49"/>
    </row>
    <row r="280" spans="2:11" x14ac:dyDescent="0.25">
      <c r="B280" s="49"/>
      <c r="C280" s="49"/>
      <c r="D280" s="49"/>
      <c r="E280" s="49"/>
      <c r="F280" s="49"/>
      <c r="G280" s="49"/>
      <c r="H280" s="49"/>
      <c r="I280" s="49"/>
      <c r="J280" s="49"/>
      <c r="K280" s="49"/>
    </row>
    <row r="281" spans="2:11" x14ac:dyDescent="0.25">
      <c r="B281" s="49"/>
      <c r="C281" s="49"/>
      <c r="D281" s="49"/>
      <c r="E281" s="49"/>
      <c r="F281" s="49"/>
      <c r="G281" s="49"/>
      <c r="H281" s="49"/>
      <c r="I281" s="49"/>
      <c r="J281" s="49"/>
      <c r="K281" s="49"/>
    </row>
    <row r="282" spans="2:11" x14ac:dyDescent="0.25">
      <c r="B282" s="49"/>
      <c r="C282" s="49"/>
      <c r="D282" s="49"/>
      <c r="E282" s="49"/>
      <c r="F282" s="49"/>
      <c r="G282" s="49"/>
      <c r="H282" s="49"/>
      <c r="I282" s="49"/>
      <c r="J282" s="49"/>
      <c r="K282" s="49"/>
    </row>
    <row r="283" spans="2:11" x14ac:dyDescent="0.25">
      <c r="B283" s="49"/>
      <c r="C283" s="49"/>
      <c r="D283" s="49"/>
      <c r="E283" s="49"/>
      <c r="F283" s="49"/>
      <c r="G283" s="49"/>
      <c r="H283" s="49"/>
      <c r="I283" s="49"/>
      <c r="J283" s="49"/>
      <c r="K283" s="49"/>
    </row>
    <row r="284" spans="2:11" x14ac:dyDescent="0.25">
      <c r="B284" s="49"/>
      <c r="C284" s="49"/>
      <c r="D284" s="49"/>
      <c r="E284" s="49"/>
      <c r="F284" s="49"/>
      <c r="G284" s="49"/>
      <c r="H284" s="49"/>
      <c r="I284" s="49"/>
      <c r="J284" s="49"/>
      <c r="K284" s="49"/>
    </row>
    <row r="285" spans="2:11" x14ac:dyDescent="0.25">
      <c r="B285" s="49"/>
      <c r="C285" s="49"/>
      <c r="D285" s="49"/>
      <c r="E285" s="49"/>
      <c r="F285" s="49"/>
      <c r="G285" s="49"/>
      <c r="H285" s="49"/>
      <c r="I285" s="49"/>
      <c r="J285" s="49"/>
      <c r="K285" s="49"/>
    </row>
  </sheetData>
  <sheetProtection algorithmName="SHA-512" hashValue="rUWq6vR+Igtb+iC9cgFMunVCuciKs+vJZIrUjJPOBGwXjoklBcrwYbj7gu90ZIopYQX8yJEqAVZ8Heuu1AYk6Q==" saltValue="ucJULFXY69rRulJgnwjugQ==" spinCount="100000" sheet="1" objects="1" scenarios="1"/>
  <mergeCells count="256">
    <mergeCell ref="B33:C33"/>
    <mergeCell ref="B10:C10"/>
    <mergeCell ref="B11:C11"/>
    <mergeCell ref="B32:C32"/>
    <mergeCell ref="B15:C15"/>
    <mergeCell ref="B16:C16"/>
    <mergeCell ref="B17:C17"/>
    <mergeCell ref="B12:C12"/>
    <mergeCell ref="B13:C13"/>
    <mergeCell ref="B14:C14"/>
    <mergeCell ref="B2:K2"/>
    <mergeCell ref="H3:K3"/>
    <mergeCell ref="H4:I4"/>
    <mergeCell ref="J4:K4"/>
    <mergeCell ref="B5:C5"/>
    <mergeCell ref="B3:G4"/>
    <mergeCell ref="B6:C6"/>
    <mergeCell ref="B30:C30"/>
    <mergeCell ref="B31:C31"/>
    <mergeCell ref="B27:C27"/>
    <mergeCell ref="B28:C28"/>
    <mergeCell ref="B29:C29"/>
    <mergeCell ref="B7:C7"/>
    <mergeCell ref="B8:C8"/>
    <mergeCell ref="B24:C24"/>
    <mergeCell ref="B25:C25"/>
    <mergeCell ref="B26:C26"/>
    <mergeCell ref="B21:C21"/>
    <mergeCell ref="B22:C22"/>
    <mergeCell ref="B23:C23"/>
    <mergeCell ref="B18:C18"/>
    <mergeCell ref="B19:C19"/>
    <mergeCell ref="B20:C20"/>
    <mergeCell ref="B9:C9"/>
    <mergeCell ref="B34:C34"/>
    <mergeCell ref="B35:C35"/>
    <mergeCell ref="B38:C38"/>
    <mergeCell ref="B49:C49"/>
    <mergeCell ref="B50:C50"/>
    <mergeCell ref="B51:C51"/>
    <mergeCell ref="B46:C46"/>
    <mergeCell ref="B47:C47"/>
    <mergeCell ref="B48:C48"/>
    <mergeCell ref="B43:C43"/>
    <mergeCell ref="B44:C44"/>
    <mergeCell ref="B45:C45"/>
    <mergeCell ref="B40:C40"/>
    <mergeCell ref="B41:C41"/>
    <mergeCell ref="B42:C42"/>
    <mergeCell ref="B36:C36"/>
    <mergeCell ref="B37:C37"/>
    <mergeCell ref="B39:C39"/>
    <mergeCell ref="B57:C57"/>
    <mergeCell ref="B58:C58"/>
    <mergeCell ref="B59:C59"/>
    <mergeCell ref="B54:C54"/>
    <mergeCell ref="B55:C55"/>
    <mergeCell ref="B56:C56"/>
    <mergeCell ref="B52:C52"/>
    <mergeCell ref="B53:C53"/>
    <mergeCell ref="B66:C66"/>
    <mergeCell ref="B67:C67"/>
    <mergeCell ref="B63:C63"/>
    <mergeCell ref="B64:C64"/>
    <mergeCell ref="B65:C65"/>
    <mergeCell ref="B60:C60"/>
    <mergeCell ref="B61:C61"/>
    <mergeCell ref="B62:C62"/>
    <mergeCell ref="B74:C74"/>
    <mergeCell ref="B75:C75"/>
    <mergeCell ref="B77:C77"/>
    <mergeCell ref="B71:C71"/>
    <mergeCell ref="B72:C72"/>
    <mergeCell ref="B73:C73"/>
    <mergeCell ref="B68:C68"/>
    <mergeCell ref="B69:C69"/>
    <mergeCell ref="B70:C70"/>
    <mergeCell ref="B76:C76"/>
    <mergeCell ref="B84:C84"/>
    <mergeCell ref="B85:C85"/>
    <mergeCell ref="B86:C86"/>
    <mergeCell ref="B81:C81"/>
    <mergeCell ref="B82:C82"/>
    <mergeCell ref="B78:C78"/>
    <mergeCell ref="B79:C79"/>
    <mergeCell ref="B80:C80"/>
    <mergeCell ref="B83:C83"/>
    <mergeCell ref="B93:C93"/>
    <mergeCell ref="B94:C94"/>
    <mergeCell ref="B95:C95"/>
    <mergeCell ref="B90:C90"/>
    <mergeCell ref="B91:C91"/>
    <mergeCell ref="B92:C92"/>
    <mergeCell ref="B87:C87"/>
    <mergeCell ref="B88:C88"/>
    <mergeCell ref="B89:C89"/>
    <mergeCell ref="B103:C103"/>
    <mergeCell ref="B96:C96"/>
    <mergeCell ref="B104:C104"/>
    <mergeCell ref="B105:C105"/>
    <mergeCell ref="B100:C100"/>
    <mergeCell ref="B101:C101"/>
    <mergeCell ref="B102:C102"/>
    <mergeCell ref="B97:C97"/>
    <mergeCell ref="B98:C98"/>
    <mergeCell ref="B99:C99"/>
    <mergeCell ref="B112:C112"/>
    <mergeCell ref="B113:C113"/>
    <mergeCell ref="B114:C114"/>
    <mergeCell ref="B109:C109"/>
    <mergeCell ref="B110:C110"/>
    <mergeCell ref="B111:C111"/>
    <mergeCell ref="B106:C106"/>
    <mergeCell ref="B107:C107"/>
    <mergeCell ref="B108:C108"/>
    <mergeCell ref="B121:C121"/>
    <mergeCell ref="B122:C122"/>
    <mergeCell ref="B123:C123"/>
    <mergeCell ref="B118:C118"/>
    <mergeCell ref="B119:C119"/>
    <mergeCell ref="B120:C120"/>
    <mergeCell ref="B115:C115"/>
    <mergeCell ref="B116:C116"/>
    <mergeCell ref="B117:C117"/>
    <mergeCell ref="B131:C131"/>
    <mergeCell ref="B124:C124"/>
    <mergeCell ref="B132:C132"/>
    <mergeCell ref="B133:C133"/>
    <mergeCell ref="B128:C128"/>
    <mergeCell ref="B129:C129"/>
    <mergeCell ref="B130:C130"/>
    <mergeCell ref="B125:C125"/>
    <mergeCell ref="B126:C126"/>
    <mergeCell ref="B127:C127"/>
    <mergeCell ref="B140:C140"/>
    <mergeCell ref="B141:C141"/>
    <mergeCell ref="B142:C142"/>
    <mergeCell ref="B137:C137"/>
    <mergeCell ref="B138:C138"/>
    <mergeCell ref="B139:C139"/>
    <mergeCell ref="B134:C134"/>
    <mergeCell ref="B135:C135"/>
    <mergeCell ref="B136:C136"/>
    <mergeCell ref="B150:C150"/>
    <mergeCell ref="B145:C145"/>
    <mergeCell ref="B151:C151"/>
    <mergeCell ref="B152:C152"/>
    <mergeCell ref="B147:C147"/>
    <mergeCell ref="B148:C148"/>
    <mergeCell ref="B149:C149"/>
    <mergeCell ref="B143:C143"/>
    <mergeCell ref="B144:C144"/>
    <mergeCell ref="B146:C146"/>
    <mergeCell ref="B159:C159"/>
    <mergeCell ref="B160:C160"/>
    <mergeCell ref="B161:C161"/>
    <mergeCell ref="B156:C156"/>
    <mergeCell ref="B157:C157"/>
    <mergeCell ref="B158:C158"/>
    <mergeCell ref="B153:C153"/>
    <mergeCell ref="B154:C154"/>
    <mergeCell ref="B155:C155"/>
    <mergeCell ref="B167:C167"/>
    <mergeCell ref="B168:C168"/>
    <mergeCell ref="B169:C169"/>
    <mergeCell ref="B164:C164"/>
    <mergeCell ref="B165:C165"/>
    <mergeCell ref="B166:C166"/>
    <mergeCell ref="B162:C162"/>
    <mergeCell ref="B163:C163"/>
    <mergeCell ref="B177:C177"/>
    <mergeCell ref="B178:C178"/>
    <mergeCell ref="B170:C170"/>
    <mergeCell ref="B179:C179"/>
    <mergeCell ref="B174:C174"/>
    <mergeCell ref="B175:C175"/>
    <mergeCell ref="B176:C176"/>
    <mergeCell ref="B171:C171"/>
    <mergeCell ref="B172:C172"/>
    <mergeCell ref="B173:C173"/>
    <mergeCell ref="B186:C186"/>
    <mergeCell ref="B187:C187"/>
    <mergeCell ref="B188:C188"/>
    <mergeCell ref="B183:C183"/>
    <mergeCell ref="B184:C184"/>
    <mergeCell ref="B185:C185"/>
    <mergeCell ref="B180:C180"/>
    <mergeCell ref="B181:C181"/>
    <mergeCell ref="B182:C182"/>
    <mergeCell ref="B196:C196"/>
    <mergeCell ref="B197:C197"/>
    <mergeCell ref="B191:C191"/>
    <mergeCell ref="B198:C198"/>
    <mergeCell ref="B193:C193"/>
    <mergeCell ref="B194:C194"/>
    <mergeCell ref="B195:C195"/>
    <mergeCell ref="B189:C189"/>
    <mergeCell ref="B190:C190"/>
    <mergeCell ref="B192:C192"/>
    <mergeCell ref="B205:C205"/>
    <mergeCell ref="B206:C206"/>
    <mergeCell ref="B207:C207"/>
    <mergeCell ref="B202:C202"/>
    <mergeCell ref="B203:C203"/>
    <mergeCell ref="B204:C204"/>
    <mergeCell ref="B199:C199"/>
    <mergeCell ref="B200:C200"/>
    <mergeCell ref="B201:C201"/>
    <mergeCell ref="B214:C214"/>
    <mergeCell ref="B215:C215"/>
    <mergeCell ref="B216:C216"/>
    <mergeCell ref="B211:C211"/>
    <mergeCell ref="B212:C212"/>
    <mergeCell ref="B213:C213"/>
    <mergeCell ref="B208:C208"/>
    <mergeCell ref="B209:C209"/>
    <mergeCell ref="B210:C210"/>
    <mergeCell ref="B222:C222"/>
    <mergeCell ref="B224:C224"/>
    <mergeCell ref="B223:C223"/>
    <mergeCell ref="B225:C225"/>
    <mergeCell ref="B220:C220"/>
    <mergeCell ref="B221:C221"/>
    <mergeCell ref="B217:C217"/>
    <mergeCell ref="B218:C218"/>
    <mergeCell ref="B219:C219"/>
    <mergeCell ref="B232:C232"/>
    <mergeCell ref="B233:C233"/>
    <mergeCell ref="B234:C234"/>
    <mergeCell ref="B229:C229"/>
    <mergeCell ref="B230:C230"/>
    <mergeCell ref="B231:C231"/>
    <mergeCell ref="B226:C226"/>
    <mergeCell ref="B227:C227"/>
    <mergeCell ref="B228:C228"/>
    <mergeCell ref="B235:C235"/>
    <mergeCell ref="B236:C236"/>
    <mergeCell ref="B254:C254"/>
    <mergeCell ref="B251:C251"/>
    <mergeCell ref="B252:C252"/>
    <mergeCell ref="B253:C253"/>
    <mergeCell ref="B247:C247"/>
    <mergeCell ref="B248:C248"/>
    <mergeCell ref="B249:C249"/>
    <mergeCell ref="B250:C250"/>
    <mergeCell ref="B241:C241"/>
    <mergeCell ref="B255:F255"/>
    <mergeCell ref="B244:C244"/>
    <mergeCell ref="B245:C245"/>
    <mergeCell ref="B246:C246"/>
    <mergeCell ref="B240:C240"/>
    <mergeCell ref="B242:C242"/>
    <mergeCell ref="B243:C243"/>
    <mergeCell ref="B237:C237"/>
    <mergeCell ref="B238:C238"/>
    <mergeCell ref="B239:C239"/>
  </mergeCells>
  <dataValidations count="3">
    <dataValidation type="whole" showInputMessage="1" showErrorMessage="1" errorTitle="Number Only" error="Please enter a whole number only in this cell" sqref="G255:K255">
      <formula1>0</formula1>
      <formula2>1000000000</formula2>
    </dataValidation>
    <dataValidation type="decimal" showInputMessage="1" showErrorMessage="1" errorTitle="Positive Number Only" error="Please enter a positive number only in this cell" sqref="I6:I254 K6:K254">
      <formula1>0</formula1>
      <formula2>1E+27</formula2>
    </dataValidation>
    <dataValidation type="whole" showInputMessage="1" showErrorMessage="1" errorTitle="Whole Number Only" error="Please enter a whole number only in this cell" sqref="J6:J254 G6:H254">
      <formula1>0</formula1>
      <formula2>10000000000000000000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74"/>
  <sheetViews>
    <sheetView showGridLines="0" showRowColHeaders="0" zoomScale="90" zoomScaleNormal="90" workbookViewId="0">
      <selection activeCell="G6" sqref="G6"/>
    </sheetView>
  </sheetViews>
  <sheetFormatPr defaultColWidth="9.140625" defaultRowHeight="15" x14ac:dyDescent="0.25"/>
  <cols>
    <col min="1" max="1" width="7.7109375" style="40" customWidth="1"/>
    <col min="2" max="2" width="9.7109375" style="40" customWidth="1"/>
    <col min="3" max="3" width="40.7109375" style="40" customWidth="1"/>
    <col min="4" max="6" width="9.140625" style="40"/>
    <col min="7" max="7" width="21.5703125" style="40" customWidth="1"/>
    <col min="8" max="8" width="14.42578125" style="40" customWidth="1"/>
    <col min="9" max="9" width="20.7109375" style="40" customWidth="1"/>
    <col min="10" max="10" width="14.42578125" style="40" customWidth="1"/>
    <col min="11" max="11" width="22.42578125" style="40" customWidth="1"/>
    <col min="12" max="16384" width="9.140625" style="40"/>
  </cols>
  <sheetData>
    <row r="1" spans="1:11" ht="30" customHeight="1" thickBot="1" x14ac:dyDescent="0.3">
      <c r="A1" s="40" t="s">
        <v>776</v>
      </c>
    </row>
    <row r="2" spans="1:11" ht="23.25" customHeight="1" thickBot="1" x14ac:dyDescent="0.3">
      <c r="B2" s="95" t="s">
        <v>746</v>
      </c>
      <c r="C2" s="96"/>
      <c r="D2" s="96"/>
      <c r="E2" s="96"/>
      <c r="F2" s="96"/>
      <c r="G2" s="96"/>
      <c r="H2" s="96"/>
      <c r="I2" s="96"/>
      <c r="J2" s="96"/>
      <c r="K2" s="97"/>
    </row>
    <row r="3" spans="1:11" ht="15.75" customHeight="1" x14ac:dyDescent="0.25">
      <c r="B3" s="104" t="s">
        <v>716</v>
      </c>
      <c r="C3" s="104"/>
      <c r="D3" s="104"/>
      <c r="E3" s="104"/>
      <c r="F3" s="104"/>
      <c r="G3" s="106"/>
      <c r="H3" s="98" t="s">
        <v>589</v>
      </c>
      <c r="I3" s="99"/>
      <c r="J3" s="99"/>
      <c r="K3" s="100"/>
    </row>
    <row r="4" spans="1:11" ht="15" customHeight="1" x14ac:dyDescent="0.25">
      <c r="B4" s="105"/>
      <c r="C4" s="105"/>
      <c r="D4" s="105"/>
      <c r="E4" s="105"/>
      <c r="F4" s="105"/>
      <c r="G4" s="107"/>
      <c r="H4" s="101" t="s">
        <v>7</v>
      </c>
      <c r="I4" s="102"/>
      <c r="J4" s="101" t="s">
        <v>8</v>
      </c>
      <c r="K4" s="102"/>
    </row>
    <row r="5" spans="1:11" ht="39" customHeight="1" x14ac:dyDescent="0.25">
      <c r="B5" s="103" t="s">
        <v>181</v>
      </c>
      <c r="C5" s="103"/>
      <c r="D5" s="41" t="s">
        <v>182</v>
      </c>
      <c r="E5" s="41" t="s">
        <v>183</v>
      </c>
      <c r="F5" s="41" t="s">
        <v>184</v>
      </c>
      <c r="G5" s="41" t="s">
        <v>591</v>
      </c>
      <c r="H5" s="42" t="s">
        <v>10</v>
      </c>
      <c r="I5" s="43" t="s">
        <v>11</v>
      </c>
      <c r="J5" s="44" t="s">
        <v>10</v>
      </c>
      <c r="K5" s="45" t="s">
        <v>11</v>
      </c>
    </row>
    <row r="6" spans="1:11" ht="15" customHeight="1" x14ac:dyDescent="0.25">
      <c r="B6" s="91" t="s">
        <v>15</v>
      </c>
      <c r="C6" s="92"/>
      <c r="D6" s="43" t="s">
        <v>185</v>
      </c>
      <c r="E6" s="43" t="s">
        <v>186</v>
      </c>
      <c r="F6" s="46">
        <v>4</v>
      </c>
      <c r="G6" s="1">
        <v>0</v>
      </c>
      <c r="H6" s="1">
        <v>0</v>
      </c>
      <c r="I6" s="4">
        <v>0</v>
      </c>
      <c r="J6" s="1">
        <v>0</v>
      </c>
      <c r="K6" s="4">
        <v>0</v>
      </c>
    </row>
    <row r="7" spans="1:11" ht="15" customHeight="1" x14ac:dyDescent="0.25">
      <c r="B7" s="91" t="s">
        <v>594</v>
      </c>
      <c r="C7" s="92"/>
      <c r="D7" s="43" t="s">
        <v>595</v>
      </c>
      <c r="E7" s="43" t="s">
        <v>596</v>
      </c>
      <c r="F7" s="46">
        <v>248</v>
      </c>
      <c r="G7" s="1">
        <v>0</v>
      </c>
      <c r="H7" s="1">
        <v>0</v>
      </c>
      <c r="I7" s="4">
        <v>0</v>
      </c>
      <c r="J7" s="1">
        <v>0</v>
      </c>
      <c r="K7" s="4">
        <v>0</v>
      </c>
    </row>
    <row r="8" spans="1:11" x14ac:dyDescent="0.25">
      <c r="B8" s="91" t="s">
        <v>16</v>
      </c>
      <c r="C8" s="92"/>
      <c r="D8" s="43" t="s">
        <v>187</v>
      </c>
      <c r="E8" s="43" t="s">
        <v>188</v>
      </c>
      <c r="F8" s="46">
        <v>8</v>
      </c>
      <c r="G8" s="1">
        <v>0</v>
      </c>
      <c r="H8" s="1">
        <v>0</v>
      </c>
      <c r="I8" s="4">
        <v>0</v>
      </c>
      <c r="J8" s="1">
        <v>0</v>
      </c>
      <c r="K8" s="4">
        <v>0</v>
      </c>
    </row>
    <row r="9" spans="1:11" x14ac:dyDescent="0.25">
      <c r="B9" s="91" t="s">
        <v>17</v>
      </c>
      <c r="C9" s="92"/>
      <c r="D9" s="43" t="s">
        <v>189</v>
      </c>
      <c r="E9" s="43" t="s">
        <v>190</v>
      </c>
      <c r="F9" s="46">
        <v>12</v>
      </c>
      <c r="G9" s="1">
        <v>0</v>
      </c>
      <c r="H9" s="1">
        <v>0</v>
      </c>
      <c r="I9" s="4">
        <v>0</v>
      </c>
      <c r="J9" s="1">
        <v>0</v>
      </c>
      <c r="K9" s="4">
        <v>0</v>
      </c>
    </row>
    <row r="10" spans="1:11" ht="15" customHeight="1" x14ac:dyDescent="0.25">
      <c r="B10" s="91" t="s">
        <v>597</v>
      </c>
      <c r="C10" s="92"/>
      <c r="D10" s="43" t="s">
        <v>598</v>
      </c>
      <c r="E10" s="43" t="s">
        <v>599</v>
      </c>
      <c r="F10" s="46">
        <v>16</v>
      </c>
      <c r="G10" s="1">
        <v>0</v>
      </c>
      <c r="H10" s="1">
        <v>0</v>
      </c>
      <c r="I10" s="4">
        <v>0</v>
      </c>
      <c r="J10" s="1">
        <v>0</v>
      </c>
      <c r="K10" s="4">
        <v>0</v>
      </c>
    </row>
    <row r="11" spans="1:11" x14ac:dyDescent="0.25">
      <c r="B11" s="91" t="s">
        <v>18</v>
      </c>
      <c r="C11" s="92"/>
      <c r="D11" s="43" t="s">
        <v>191</v>
      </c>
      <c r="E11" s="43" t="s">
        <v>192</v>
      </c>
      <c r="F11" s="46">
        <v>20</v>
      </c>
      <c r="G11" s="1">
        <v>0</v>
      </c>
      <c r="H11" s="1">
        <v>0</v>
      </c>
      <c r="I11" s="4">
        <v>0</v>
      </c>
      <c r="J11" s="1">
        <v>0</v>
      </c>
      <c r="K11" s="4">
        <v>0</v>
      </c>
    </row>
    <row r="12" spans="1:11" x14ac:dyDescent="0.25">
      <c r="B12" s="91" t="s">
        <v>19</v>
      </c>
      <c r="C12" s="92"/>
      <c r="D12" s="43" t="s">
        <v>193</v>
      </c>
      <c r="E12" s="43" t="s">
        <v>194</v>
      </c>
      <c r="F12" s="46">
        <v>24</v>
      </c>
      <c r="G12" s="1">
        <v>0</v>
      </c>
      <c r="H12" s="1">
        <v>0</v>
      </c>
      <c r="I12" s="4">
        <v>0</v>
      </c>
      <c r="J12" s="1">
        <v>0</v>
      </c>
      <c r="K12" s="4">
        <v>0</v>
      </c>
    </row>
    <row r="13" spans="1:11" x14ac:dyDescent="0.25">
      <c r="B13" s="91" t="s">
        <v>20</v>
      </c>
      <c r="C13" s="92"/>
      <c r="D13" s="43" t="s">
        <v>195</v>
      </c>
      <c r="E13" s="43" t="s">
        <v>196</v>
      </c>
      <c r="F13" s="46">
        <v>660</v>
      </c>
      <c r="G13" s="1">
        <v>0</v>
      </c>
      <c r="H13" s="1">
        <v>0</v>
      </c>
      <c r="I13" s="4">
        <v>0</v>
      </c>
      <c r="J13" s="1">
        <v>0</v>
      </c>
      <c r="K13" s="4">
        <v>0</v>
      </c>
    </row>
    <row r="14" spans="1:11" x14ac:dyDescent="0.25">
      <c r="B14" s="91" t="s">
        <v>876</v>
      </c>
      <c r="C14" s="92"/>
      <c r="D14" s="43" t="s">
        <v>600</v>
      </c>
      <c r="E14" s="43" t="s">
        <v>601</v>
      </c>
      <c r="F14" s="46">
        <v>10</v>
      </c>
      <c r="G14" s="1">
        <v>0</v>
      </c>
      <c r="H14" s="1">
        <v>0</v>
      </c>
      <c r="I14" s="4">
        <v>0</v>
      </c>
      <c r="J14" s="1">
        <v>0</v>
      </c>
      <c r="K14" s="4">
        <v>0</v>
      </c>
    </row>
    <row r="15" spans="1:11" ht="15" customHeight="1" x14ac:dyDescent="0.25">
      <c r="B15" s="91" t="s">
        <v>21</v>
      </c>
      <c r="C15" s="92"/>
      <c r="D15" s="43" t="s">
        <v>197</v>
      </c>
      <c r="E15" s="43" t="s">
        <v>198</v>
      </c>
      <c r="F15" s="46">
        <v>28</v>
      </c>
      <c r="G15" s="1">
        <v>0</v>
      </c>
      <c r="H15" s="1">
        <v>0</v>
      </c>
      <c r="I15" s="4">
        <v>0</v>
      </c>
      <c r="J15" s="1">
        <v>0</v>
      </c>
      <c r="K15" s="4">
        <v>0</v>
      </c>
    </row>
    <row r="16" spans="1:11" x14ac:dyDescent="0.25">
      <c r="B16" s="91" t="s">
        <v>22</v>
      </c>
      <c r="C16" s="92"/>
      <c r="D16" s="43" t="s">
        <v>199</v>
      </c>
      <c r="E16" s="43" t="s">
        <v>200</v>
      </c>
      <c r="F16" s="46">
        <v>32</v>
      </c>
      <c r="G16" s="1">
        <v>0</v>
      </c>
      <c r="H16" s="1">
        <v>0</v>
      </c>
      <c r="I16" s="4">
        <v>0</v>
      </c>
      <c r="J16" s="1">
        <v>0</v>
      </c>
      <c r="K16" s="4">
        <v>0</v>
      </c>
    </row>
    <row r="17" spans="2:11" x14ac:dyDescent="0.25">
      <c r="B17" s="91" t="s">
        <v>23</v>
      </c>
      <c r="C17" s="92"/>
      <c r="D17" s="43" t="s">
        <v>201</v>
      </c>
      <c r="E17" s="43" t="s">
        <v>202</v>
      </c>
      <c r="F17" s="46">
        <v>51</v>
      </c>
      <c r="G17" s="1">
        <v>0</v>
      </c>
      <c r="H17" s="1">
        <v>0</v>
      </c>
      <c r="I17" s="4">
        <v>0</v>
      </c>
      <c r="J17" s="1">
        <v>0</v>
      </c>
      <c r="K17" s="4">
        <v>0</v>
      </c>
    </row>
    <row r="18" spans="2:11" ht="15" customHeight="1" x14ac:dyDescent="0.25">
      <c r="B18" s="91" t="s">
        <v>804</v>
      </c>
      <c r="C18" s="92"/>
      <c r="D18" s="43" t="s">
        <v>203</v>
      </c>
      <c r="E18" s="43" t="s">
        <v>204</v>
      </c>
      <c r="F18" s="46">
        <v>533</v>
      </c>
      <c r="G18" s="1">
        <v>0</v>
      </c>
      <c r="H18" s="1">
        <v>0</v>
      </c>
      <c r="I18" s="4">
        <v>0</v>
      </c>
      <c r="J18" s="1">
        <v>0</v>
      </c>
      <c r="K18" s="4">
        <v>0</v>
      </c>
    </row>
    <row r="19" spans="2:11" x14ac:dyDescent="0.25">
      <c r="B19" s="91" t="s">
        <v>24</v>
      </c>
      <c r="C19" s="92"/>
      <c r="D19" s="43" t="s">
        <v>205</v>
      </c>
      <c r="E19" s="43" t="s">
        <v>206</v>
      </c>
      <c r="F19" s="46">
        <v>36</v>
      </c>
      <c r="G19" s="1">
        <v>0</v>
      </c>
      <c r="H19" s="1">
        <v>0</v>
      </c>
      <c r="I19" s="4">
        <v>0</v>
      </c>
      <c r="J19" s="1">
        <v>0</v>
      </c>
      <c r="K19" s="4">
        <v>0</v>
      </c>
    </row>
    <row r="20" spans="2:11" x14ac:dyDescent="0.25">
      <c r="B20" s="91" t="s">
        <v>25</v>
      </c>
      <c r="C20" s="92"/>
      <c r="D20" s="43" t="s">
        <v>207</v>
      </c>
      <c r="E20" s="43" t="s">
        <v>208</v>
      </c>
      <c r="F20" s="46">
        <v>40</v>
      </c>
      <c r="G20" s="1">
        <v>0</v>
      </c>
      <c r="H20" s="1">
        <v>0</v>
      </c>
      <c r="I20" s="4">
        <v>0</v>
      </c>
      <c r="J20" s="1">
        <v>0</v>
      </c>
      <c r="K20" s="4">
        <v>0</v>
      </c>
    </row>
    <row r="21" spans="2:11" ht="15" customHeight="1" x14ac:dyDescent="0.25">
      <c r="B21" s="91" t="s">
        <v>26</v>
      </c>
      <c r="C21" s="92"/>
      <c r="D21" s="43" t="s">
        <v>209</v>
      </c>
      <c r="E21" s="43" t="s">
        <v>210</v>
      </c>
      <c r="F21" s="46">
        <v>31</v>
      </c>
      <c r="G21" s="1">
        <v>0</v>
      </c>
      <c r="H21" s="1">
        <v>0</v>
      </c>
      <c r="I21" s="4">
        <v>0</v>
      </c>
      <c r="J21" s="1">
        <v>0</v>
      </c>
      <c r="K21" s="4">
        <v>0</v>
      </c>
    </row>
    <row r="22" spans="2:11" ht="15" customHeight="1" x14ac:dyDescent="0.25">
      <c r="B22" s="91" t="s">
        <v>805</v>
      </c>
      <c r="C22" s="92"/>
      <c r="D22" s="43" t="s">
        <v>211</v>
      </c>
      <c r="E22" s="43" t="s">
        <v>212</v>
      </c>
      <c r="F22" s="46">
        <v>44</v>
      </c>
      <c r="G22" s="1">
        <v>0</v>
      </c>
      <c r="H22" s="1">
        <v>0</v>
      </c>
      <c r="I22" s="4">
        <v>0</v>
      </c>
      <c r="J22" s="1">
        <v>0</v>
      </c>
      <c r="K22" s="4">
        <v>0</v>
      </c>
    </row>
    <row r="23" spans="2:11" x14ac:dyDescent="0.25">
      <c r="B23" s="91" t="s">
        <v>27</v>
      </c>
      <c r="C23" s="92"/>
      <c r="D23" s="43" t="s">
        <v>213</v>
      </c>
      <c r="E23" s="43" t="s">
        <v>214</v>
      </c>
      <c r="F23" s="46">
        <v>48</v>
      </c>
      <c r="G23" s="1">
        <v>0</v>
      </c>
      <c r="H23" s="1">
        <v>0</v>
      </c>
      <c r="I23" s="4">
        <v>0</v>
      </c>
      <c r="J23" s="1">
        <v>0</v>
      </c>
      <c r="K23" s="4">
        <v>0</v>
      </c>
    </row>
    <row r="24" spans="2:11" ht="15" customHeight="1" x14ac:dyDescent="0.25">
      <c r="B24" s="91" t="s">
        <v>28</v>
      </c>
      <c r="C24" s="92"/>
      <c r="D24" s="43" t="s">
        <v>215</v>
      </c>
      <c r="E24" s="43" t="s">
        <v>216</v>
      </c>
      <c r="F24" s="46">
        <v>50</v>
      </c>
      <c r="G24" s="1">
        <v>0</v>
      </c>
      <c r="H24" s="1">
        <v>0</v>
      </c>
      <c r="I24" s="4">
        <v>0</v>
      </c>
      <c r="J24" s="1">
        <v>0</v>
      </c>
      <c r="K24" s="4">
        <v>0</v>
      </c>
    </row>
    <row r="25" spans="2:11" x14ac:dyDescent="0.25">
      <c r="B25" s="91" t="s">
        <v>29</v>
      </c>
      <c r="C25" s="92"/>
      <c r="D25" s="43" t="s">
        <v>217</v>
      </c>
      <c r="E25" s="43" t="s">
        <v>218</v>
      </c>
      <c r="F25" s="46">
        <v>52</v>
      </c>
      <c r="G25" s="1">
        <v>0</v>
      </c>
      <c r="H25" s="1">
        <v>0</v>
      </c>
      <c r="I25" s="4">
        <v>0</v>
      </c>
      <c r="J25" s="1">
        <v>0</v>
      </c>
      <c r="K25" s="4">
        <v>0</v>
      </c>
    </row>
    <row r="26" spans="2:11" x14ac:dyDescent="0.25">
      <c r="B26" s="91" t="s">
        <v>30</v>
      </c>
      <c r="C26" s="92"/>
      <c r="D26" s="43" t="s">
        <v>219</v>
      </c>
      <c r="E26" s="43" t="s">
        <v>220</v>
      </c>
      <c r="F26" s="46">
        <v>112</v>
      </c>
      <c r="G26" s="1">
        <v>0</v>
      </c>
      <c r="H26" s="1">
        <v>0</v>
      </c>
      <c r="I26" s="4">
        <v>0</v>
      </c>
      <c r="J26" s="1">
        <v>0</v>
      </c>
      <c r="K26" s="4">
        <v>0</v>
      </c>
    </row>
    <row r="27" spans="2:11" x14ac:dyDescent="0.25">
      <c r="B27" s="91" t="s">
        <v>31</v>
      </c>
      <c r="C27" s="92"/>
      <c r="D27" s="43" t="s">
        <v>221</v>
      </c>
      <c r="E27" s="43" t="s">
        <v>222</v>
      </c>
      <c r="F27" s="46">
        <v>56</v>
      </c>
      <c r="G27" s="1">
        <v>0</v>
      </c>
      <c r="H27" s="1">
        <v>0</v>
      </c>
      <c r="I27" s="4">
        <v>0</v>
      </c>
      <c r="J27" s="1">
        <v>0</v>
      </c>
      <c r="K27" s="4">
        <v>0</v>
      </c>
    </row>
    <row r="28" spans="2:11" x14ac:dyDescent="0.25">
      <c r="B28" s="91" t="s">
        <v>32</v>
      </c>
      <c r="C28" s="92"/>
      <c r="D28" s="43" t="s">
        <v>223</v>
      </c>
      <c r="E28" s="43" t="s">
        <v>224</v>
      </c>
      <c r="F28" s="46">
        <v>84</v>
      </c>
      <c r="G28" s="1">
        <v>0</v>
      </c>
      <c r="H28" s="1">
        <v>0</v>
      </c>
      <c r="I28" s="4">
        <v>0</v>
      </c>
      <c r="J28" s="1">
        <v>0</v>
      </c>
      <c r="K28" s="4">
        <v>0</v>
      </c>
    </row>
    <row r="29" spans="2:11" x14ac:dyDescent="0.25">
      <c r="B29" s="91" t="s">
        <v>33</v>
      </c>
      <c r="C29" s="92"/>
      <c r="D29" s="43" t="s">
        <v>225</v>
      </c>
      <c r="E29" s="43" t="s">
        <v>226</v>
      </c>
      <c r="F29" s="46">
        <v>204</v>
      </c>
      <c r="G29" s="1">
        <v>0</v>
      </c>
      <c r="H29" s="1">
        <v>0</v>
      </c>
      <c r="I29" s="4">
        <v>0</v>
      </c>
      <c r="J29" s="1">
        <v>0</v>
      </c>
      <c r="K29" s="4">
        <v>0</v>
      </c>
    </row>
    <row r="30" spans="2:11" x14ac:dyDescent="0.25">
      <c r="B30" s="91" t="s">
        <v>34</v>
      </c>
      <c r="C30" s="92"/>
      <c r="D30" s="43" t="s">
        <v>227</v>
      </c>
      <c r="E30" s="43" t="s">
        <v>228</v>
      </c>
      <c r="F30" s="46">
        <v>60</v>
      </c>
      <c r="G30" s="1">
        <v>0</v>
      </c>
      <c r="H30" s="1">
        <v>0</v>
      </c>
      <c r="I30" s="4">
        <v>0</v>
      </c>
      <c r="J30" s="1">
        <v>0</v>
      </c>
      <c r="K30" s="4">
        <v>0</v>
      </c>
    </row>
    <row r="31" spans="2:11" x14ac:dyDescent="0.25">
      <c r="B31" s="91" t="s">
        <v>35</v>
      </c>
      <c r="C31" s="92"/>
      <c r="D31" s="43" t="s">
        <v>229</v>
      </c>
      <c r="E31" s="43" t="s">
        <v>230</v>
      </c>
      <c r="F31" s="46">
        <v>64</v>
      </c>
      <c r="G31" s="1">
        <v>0</v>
      </c>
      <c r="H31" s="1">
        <v>0</v>
      </c>
      <c r="I31" s="4">
        <v>0</v>
      </c>
      <c r="J31" s="1">
        <v>0</v>
      </c>
      <c r="K31" s="4">
        <v>0</v>
      </c>
    </row>
    <row r="32" spans="2:11" ht="15" customHeight="1" x14ac:dyDescent="0.25">
      <c r="B32" s="91" t="s">
        <v>806</v>
      </c>
      <c r="C32" s="92"/>
      <c r="D32" s="43" t="s">
        <v>231</v>
      </c>
      <c r="E32" s="43" t="s">
        <v>232</v>
      </c>
      <c r="F32" s="46">
        <v>68</v>
      </c>
      <c r="G32" s="1">
        <v>0</v>
      </c>
      <c r="H32" s="1">
        <v>0</v>
      </c>
      <c r="I32" s="4">
        <v>0</v>
      </c>
      <c r="J32" s="1">
        <v>0</v>
      </c>
      <c r="K32" s="4">
        <v>0</v>
      </c>
    </row>
    <row r="33" spans="2:11" ht="15" customHeight="1" x14ac:dyDescent="0.25">
      <c r="B33" s="91" t="s">
        <v>602</v>
      </c>
      <c r="C33" s="92"/>
      <c r="D33" s="43" t="s">
        <v>603</v>
      </c>
      <c r="E33" s="43" t="s">
        <v>696</v>
      </c>
      <c r="F33" s="46">
        <v>535</v>
      </c>
      <c r="G33" s="1">
        <v>0</v>
      </c>
      <c r="H33" s="1">
        <v>0</v>
      </c>
      <c r="I33" s="4">
        <v>0</v>
      </c>
      <c r="J33" s="1">
        <v>0</v>
      </c>
      <c r="K33" s="4">
        <v>0</v>
      </c>
    </row>
    <row r="34" spans="2:11" ht="15" customHeight="1" x14ac:dyDescent="0.25">
      <c r="B34" s="91" t="s">
        <v>36</v>
      </c>
      <c r="C34" s="92"/>
      <c r="D34" s="43" t="s">
        <v>233</v>
      </c>
      <c r="E34" s="43" t="s">
        <v>234</v>
      </c>
      <c r="F34" s="46">
        <v>70</v>
      </c>
      <c r="G34" s="1">
        <v>0</v>
      </c>
      <c r="H34" s="1">
        <v>0</v>
      </c>
      <c r="I34" s="4">
        <v>0</v>
      </c>
      <c r="J34" s="1">
        <v>0</v>
      </c>
      <c r="K34" s="4">
        <v>0</v>
      </c>
    </row>
    <row r="35" spans="2:11" x14ac:dyDescent="0.25">
      <c r="B35" s="91" t="s">
        <v>37</v>
      </c>
      <c r="C35" s="92"/>
      <c r="D35" s="43" t="s">
        <v>235</v>
      </c>
      <c r="E35" s="43" t="s">
        <v>236</v>
      </c>
      <c r="F35" s="46">
        <v>72</v>
      </c>
      <c r="G35" s="1">
        <v>0</v>
      </c>
      <c r="H35" s="1">
        <v>0</v>
      </c>
      <c r="I35" s="4">
        <v>0</v>
      </c>
      <c r="J35" s="1">
        <v>0</v>
      </c>
      <c r="K35" s="4">
        <v>0</v>
      </c>
    </row>
    <row r="36" spans="2:11" ht="15" customHeight="1" x14ac:dyDescent="0.25">
      <c r="B36" s="91" t="s">
        <v>604</v>
      </c>
      <c r="C36" s="92"/>
      <c r="D36" s="43" t="s">
        <v>605</v>
      </c>
      <c r="E36" s="43" t="s">
        <v>606</v>
      </c>
      <c r="F36" s="46">
        <v>74</v>
      </c>
      <c r="G36" s="1">
        <v>0</v>
      </c>
      <c r="H36" s="1">
        <v>0</v>
      </c>
      <c r="I36" s="4">
        <v>0</v>
      </c>
      <c r="J36" s="1">
        <v>0</v>
      </c>
      <c r="K36" s="4">
        <v>0</v>
      </c>
    </row>
    <row r="37" spans="2:11" x14ac:dyDescent="0.25">
      <c r="B37" s="91" t="s">
        <v>38</v>
      </c>
      <c r="C37" s="92"/>
      <c r="D37" s="43" t="s">
        <v>237</v>
      </c>
      <c r="E37" s="43" t="s">
        <v>238</v>
      </c>
      <c r="F37" s="46">
        <v>76</v>
      </c>
      <c r="G37" s="1">
        <v>0</v>
      </c>
      <c r="H37" s="1">
        <v>0</v>
      </c>
      <c r="I37" s="4">
        <v>0</v>
      </c>
      <c r="J37" s="1">
        <v>0</v>
      </c>
      <c r="K37" s="4">
        <v>0</v>
      </c>
    </row>
    <row r="38" spans="2:11" ht="15" customHeight="1" x14ac:dyDescent="0.25">
      <c r="B38" s="91" t="s">
        <v>809</v>
      </c>
      <c r="C38" s="92"/>
      <c r="D38" s="43" t="s">
        <v>807</v>
      </c>
      <c r="E38" s="43" t="s">
        <v>808</v>
      </c>
      <c r="F38" s="46">
        <v>86</v>
      </c>
      <c r="G38" s="1">
        <v>0</v>
      </c>
      <c r="H38" s="1">
        <v>0</v>
      </c>
      <c r="I38" s="4">
        <v>0</v>
      </c>
      <c r="J38" s="1">
        <v>0</v>
      </c>
      <c r="K38" s="4">
        <v>0</v>
      </c>
    </row>
    <row r="39" spans="2:11" ht="15" customHeight="1" x14ac:dyDescent="0.25">
      <c r="B39" s="91" t="s">
        <v>39</v>
      </c>
      <c r="C39" s="92"/>
      <c r="D39" s="43" t="s">
        <v>239</v>
      </c>
      <c r="E39" s="43" t="s">
        <v>240</v>
      </c>
      <c r="F39" s="46">
        <v>96</v>
      </c>
      <c r="G39" s="1">
        <v>0</v>
      </c>
      <c r="H39" s="1">
        <v>0</v>
      </c>
      <c r="I39" s="4">
        <v>0</v>
      </c>
      <c r="J39" s="1">
        <v>0</v>
      </c>
      <c r="K39" s="4">
        <v>0</v>
      </c>
    </row>
    <row r="40" spans="2:11" ht="15" customHeight="1" x14ac:dyDescent="0.25">
      <c r="B40" s="91" t="s">
        <v>40</v>
      </c>
      <c r="C40" s="92"/>
      <c r="D40" s="43" t="s">
        <v>241</v>
      </c>
      <c r="E40" s="43" t="s">
        <v>242</v>
      </c>
      <c r="F40" s="46">
        <v>100</v>
      </c>
      <c r="G40" s="1">
        <v>0</v>
      </c>
      <c r="H40" s="1">
        <v>0</v>
      </c>
      <c r="I40" s="4">
        <v>0</v>
      </c>
      <c r="J40" s="1">
        <v>0</v>
      </c>
      <c r="K40" s="4">
        <v>0</v>
      </c>
    </row>
    <row r="41" spans="2:11" ht="15" customHeight="1" x14ac:dyDescent="0.25">
      <c r="B41" s="91" t="s">
        <v>41</v>
      </c>
      <c r="C41" s="92"/>
      <c r="D41" s="43" t="s">
        <v>243</v>
      </c>
      <c r="E41" s="43" t="s">
        <v>244</v>
      </c>
      <c r="F41" s="46">
        <v>854</v>
      </c>
      <c r="G41" s="1">
        <v>0</v>
      </c>
      <c r="H41" s="1">
        <v>0</v>
      </c>
      <c r="I41" s="4">
        <v>0</v>
      </c>
      <c r="J41" s="1">
        <v>0</v>
      </c>
      <c r="K41" s="4">
        <v>0</v>
      </c>
    </row>
    <row r="42" spans="2:11" ht="15" customHeight="1" x14ac:dyDescent="0.25">
      <c r="B42" s="91" t="s">
        <v>42</v>
      </c>
      <c r="C42" s="92"/>
      <c r="D42" s="43" t="s">
        <v>245</v>
      </c>
      <c r="E42" s="43" t="s">
        <v>246</v>
      </c>
      <c r="F42" s="46">
        <v>108</v>
      </c>
      <c r="G42" s="1">
        <v>0</v>
      </c>
      <c r="H42" s="1">
        <v>0</v>
      </c>
      <c r="I42" s="4">
        <v>0</v>
      </c>
      <c r="J42" s="1">
        <v>0</v>
      </c>
      <c r="K42" s="4">
        <v>0</v>
      </c>
    </row>
    <row r="43" spans="2:11" ht="15" customHeight="1" x14ac:dyDescent="0.25">
      <c r="B43" s="91" t="s">
        <v>43</v>
      </c>
      <c r="C43" s="92"/>
      <c r="D43" s="43" t="s">
        <v>253</v>
      </c>
      <c r="E43" s="43" t="s">
        <v>254</v>
      </c>
      <c r="F43" s="46">
        <v>132</v>
      </c>
      <c r="G43" s="1">
        <v>0</v>
      </c>
      <c r="H43" s="1">
        <v>0</v>
      </c>
      <c r="I43" s="4">
        <v>0</v>
      </c>
      <c r="J43" s="1">
        <v>0</v>
      </c>
      <c r="K43" s="4">
        <v>0</v>
      </c>
    </row>
    <row r="44" spans="2:11" ht="15" customHeight="1" x14ac:dyDescent="0.25">
      <c r="B44" s="91" t="s">
        <v>44</v>
      </c>
      <c r="C44" s="92"/>
      <c r="D44" s="43" t="s">
        <v>247</v>
      </c>
      <c r="E44" s="43" t="s">
        <v>248</v>
      </c>
      <c r="F44" s="46">
        <v>116</v>
      </c>
      <c r="G44" s="1">
        <v>0</v>
      </c>
      <c r="H44" s="1">
        <v>0</v>
      </c>
      <c r="I44" s="4">
        <v>0</v>
      </c>
      <c r="J44" s="1">
        <v>0</v>
      </c>
      <c r="K44" s="4">
        <v>0</v>
      </c>
    </row>
    <row r="45" spans="2:11" x14ac:dyDescent="0.25">
      <c r="B45" s="91" t="s">
        <v>45</v>
      </c>
      <c r="C45" s="92"/>
      <c r="D45" s="43" t="s">
        <v>249</v>
      </c>
      <c r="E45" s="43" t="s">
        <v>250</v>
      </c>
      <c r="F45" s="46">
        <v>120</v>
      </c>
      <c r="G45" s="1">
        <v>0</v>
      </c>
      <c r="H45" s="1">
        <v>0</v>
      </c>
      <c r="I45" s="4">
        <v>0</v>
      </c>
      <c r="J45" s="1">
        <v>0</v>
      </c>
      <c r="K45" s="4">
        <v>0</v>
      </c>
    </row>
    <row r="46" spans="2:11" ht="15" customHeight="1" x14ac:dyDescent="0.25">
      <c r="B46" s="91" t="s">
        <v>46</v>
      </c>
      <c r="C46" s="92"/>
      <c r="D46" s="43" t="s">
        <v>251</v>
      </c>
      <c r="E46" s="43" t="s">
        <v>252</v>
      </c>
      <c r="F46" s="46">
        <v>124</v>
      </c>
      <c r="G46" s="1">
        <v>0</v>
      </c>
      <c r="H46" s="1">
        <v>0</v>
      </c>
      <c r="I46" s="4">
        <v>0</v>
      </c>
      <c r="J46" s="1">
        <v>0</v>
      </c>
      <c r="K46" s="4">
        <v>0</v>
      </c>
    </row>
    <row r="47" spans="2:11" ht="15" customHeight="1" x14ac:dyDescent="0.25">
      <c r="B47" s="91" t="s">
        <v>810</v>
      </c>
      <c r="C47" s="92"/>
      <c r="D47" s="43" t="s">
        <v>255</v>
      </c>
      <c r="E47" s="43" t="s">
        <v>256</v>
      </c>
      <c r="F47" s="46">
        <v>136</v>
      </c>
      <c r="G47" s="1">
        <v>0</v>
      </c>
      <c r="H47" s="1">
        <v>0</v>
      </c>
      <c r="I47" s="4">
        <v>0</v>
      </c>
      <c r="J47" s="1">
        <v>0</v>
      </c>
      <c r="K47" s="4">
        <v>0</v>
      </c>
    </row>
    <row r="48" spans="2:11" ht="15" customHeight="1" x14ac:dyDescent="0.25">
      <c r="B48" s="91" t="s">
        <v>811</v>
      </c>
      <c r="C48" s="92"/>
      <c r="D48" s="43" t="s">
        <v>257</v>
      </c>
      <c r="E48" s="43" t="s">
        <v>258</v>
      </c>
      <c r="F48" s="46">
        <v>140</v>
      </c>
      <c r="G48" s="1">
        <v>0</v>
      </c>
      <c r="H48" s="1">
        <v>0</v>
      </c>
      <c r="I48" s="4">
        <v>0</v>
      </c>
      <c r="J48" s="1">
        <v>0</v>
      </c>
      <c r="K48" s="4">
        <v>0</v>
      </c>
    </row>
    <row r="49" spans="2:11" x14ac:dyDescent="0.25">
      <c r="B49" s="91" t="s">
        <v>47</v>
      </c>
      <c r="C49" s="92"/>
      <c r="D49" s="43" t="s">
        <v>259</v>
      </c>
      <c r="E49" s="43" t="s">
        <v>260</v>
      </c>
      <c r="F49" s="46">
        <v>148</v>
      </c>
      <c r="G49" s="1">
        <v>0</v>
      </c>
      <c r="H49" s="1">
        <v>0</v>
      </c>
      <c r="I49" s="4">
        <v>0</v>
      </c>
      <c r="J49" s="1">
        <v>0</v>
      </c>
      <c r="K49" s="4">
        <v>0</v>
      </c>
    </row>
    <row r="50" spans="2:11" x14ac:dyDescent="0.25">
      <c r="B50" s="91" t="s">
        <v>48</v>
      </c>
      <c r="C50" s="92"/>
      <c r="D50" s="43" t="s">
        <v>261</v>
      </c>
      <c r="E50" s="43" t="s">
        <v>262</v>
      </c>
      <c r="F50" s="46">
        <v>152</v>
      </c>
      <c r="G50" s="1">
        <v>0</v>
      </c>
      <c r="H50" s="1">
        <v>0</v>
      </c>
      <c r="I50" s="4">
        <v>0</v>
      </c>
      <c r="J50" s="1">
        <v>0</v>
      </c>
      <c r="K50" s="4">
        <v>0</v>
      </c>
    </row>
    <row r="51" spans="2:11" ht="15" customHeight="1" x14ac:dyDescent="0.25">
      <c r="B51" s="91" t="s">
        <v>49</v>
      </c>
      <c r="C51" s="92"/>
      <c r="D51" s="43" t="s">
        <v>263</v>
      </c>
      <c r="E51" s="43" t="s">
        <v>264</v>
      </c>
      <c r="F51" s="46">
        <v>156</v>
      </c>
      <c r="G51" s="1">
        <v>0</v>
      </c>
      <c r="H51" s="1">
        <v>0</v>
      </c>
      <c r="I51" s="4">
        <v>0</v>
      </c>
      <c r="J51" s="1">
        <v>0</v>
      </c>
      <c r="K51" s="4">
        <v>0</v>
      </c>
    </row>
    <row r="52" spans="2:11" ht="15" customHeight="1" x14ac:dyDescent="0.25">
      <c r="B52" s="91" t="s">
        <v>607</v>
      </c>
      <c r="C52" s="92"/>
      <c r="D52" s="43" t="s">
        <v>608</v>
      </c>
      <c r="E52" s="43" t="s">
        <v>609</v>
      </c>
      <c r="F52" s="46">
        <v>162</v>
      </c>
      <c r="G52" s="1">
        <v>0</v>
      </c>
      <c r="H52" s="1">
        <v>0</v>
      </c>
      <c r="I52" s="4">
        <v>0</v>
      </c>
      <c r="J52" s="1">
        <v>0</v>
      </c>
      <c r="K52" s="4">
        <v>0</v>
      </c>
    </row>
    <row r="53" spans="2:11" ht="15" customHeight="1" x14ac:dyDescent="0.25">
      <c r="B53" s="91" t="s">
        <v>814</v>
      </c>
      <c r="C53" s="92"/>
      <c r="D53" s="43" t="s">
        <v>610</v>
      </c>
      <c r="E53" s="43" t="s">
        <v>611</v>
      </c>
      <c r="F53" s="46">
        <v>166</v>
      </c>
      <c r="G53" s="1">
        <v>0</v>
      </c>
      <c r="H53" s="1">
        <v>0</v>
      </c>
      <c r="I53" s="4">
        <v>0</v>
      </c>
      <c r="J53" s="1">
        <v>0</v>
      </c>
      <c r="K53" s="4">
        <v>0</v>
      </c>
    </row>
    <row r="54" spans="2:11" x14ac:dyDescent="0.25">
      <c r="B54" s="91" t="s">
        <v>50</v>
      </c>
      <c r="C54" s="92"/>
      <c r="D54" s="43" t="s">
        <v>269</v>
      </c>
      <c r="E54" s="43" t="s">
        <v>270</v>
      </c>
      <c r="F54" s="46">
        <v>170</v>
      </c>
      <c r="G54" s="1">
        <v>0</v>
      </c>
      <c r="H54" s="1">
        <v>0</v>
      </c>
      <c r="I54" s="4">
        <v>0</v>
      </c>
      <c r="J54" s="1">
        <v>0</v>
      </c>
      <c r="K54" s="4">
        <v>0</v>
      </c>
    </row>
    <row r="55" spans="2:11" ht="15" customHeight="1" x14ac:dyDescent="0.25">
      <c r="B55" s="91" t="s">
        <v>819</v>
      </c>
      <c r="C55" s="92"/>
      <c r="D55" s="43" t="s">
        <v>271</v>
      </c>
      <c r="E55" s="43" t="s">
        <v>272</v>
      </c>
      <c r="F55" s="46">
        <v>174</v>
      </c>
      <c r="G55" s="1">
        <v>0</v>
      </c>
      <c r="H55" s="1">
        <v>0</v>
      </c>
      <c r="I55" s="4">
        <v>0</v>
      </c>
      <c r="J55" s="1">
        <v>0</v>
      </c>
      <c r="K55" s="4">
        <v>0</v>
      </c>
    </row>
    <row r="56" spans="2:11" ht="15" customHeight="1" x14ac:dyDescent="0.25">
      <c r="B56" s="91" t="s">
        <v>812</v>
      </c>
      <c r="C56" s="92"/>
      <c r="D56" s="43" t="s">
        <v>273</v>
      </c>
      <c r="E56" s="43" t="s">
        <v>274</v>
      </c>
      <c r="F56" s="46">
        <v>178</v>
      </c>
      <c r="G56" s="1">
        <v>0</v>
      </c>
      <c r="H56" s="1">
        <v>0</v>
      </c>
      <c r="I56" s="4">
        <v>0</v>
      </c>
      <c r="J56" s="1">
        <v>0</v>
      </c>
      <c r="K56" s="4">
        <v>0</v>
      </c>
    </row>
    <row r="57" spans="2:11" ht="15" customHeight="1" x14ac:dyDescent="0.25">
      <c r="B57" s="91" t="s">
        <v>813</v>
      </c>
      <c r="C57" s="92"/>
      <c r="D57" s="43" t="s">
        <v>612</v>
      </c>
      <c r="E57" s="43" t="s">
        <v>613</v>
      </c>
      <c r="F57" s="46">
        <v>180</v>
      </c>
      <c r="G57" s="1">
        <v>0</v>
      </c>
      <c r="H57" s="1">
        <v>0</v>
      </c>
      <c r="I57" s="4">
        <v>0</v>
      </c>
      <c r="J57" s="1">
        <v>0</v>
      </c>
      <c r="K57" s="4">
        <v>0</v>
      </c>
    </row>
    <row r="58" spans="2:11" ht="15" customHeight="1" x14ac:dyDescent="0.25">
      <c r="B58" s="91" t="s">
        <v>815</v>
      </c>
      <c r="C58" s="92"/>
      <c r="D58" s="43" t="s">
        <v>275</v>
      </c>
      <c r="E58" s="43" t="s">
        <v>276</v>
      </c>
      <c r="F58" s="46">
        <v>184</v>
      </c>
      <c r="G58" s="1">
        <v>0</v>
      </c>
      <c r="H58" s="1">
        <v>0</v>
      </c>
      <c r="I58" s="4">
        <v>0</v>
      </c>
      <c r="J58" s="1">
        <v>0</v>
      </c>
      <c r="K58" s="4">
        <v>0</v>
      </c>
    </row>
    <row r="59" spans="2:11" ht="15" customHeight="1" x14ac:dyDescent="0.25">
      <c r="B59" s="91" t="s">
        <v>51</v>
      </c>
      <c r="C59" s="92"/>
      <c r="D59" s="43" t="s">
        <v>277</v>
      </c>
      <c r="E59" s="43" t="s">
        <v>278</v>
      </c>
      <c r="F59" s="46">
        <v>188</v>
      </c>
      <c r="G59" s="1">
        <v>0</v>
      </c>
      <c r="H59" s="1">
        <v>0</v>
      </c>
      <c r="I59" s="4">
        <v>0</v>
      </c>
      <c r="J59" s="1">
        <v>0</v>
      </c>
      <c r="K59" s="4">
        <v>0</v>
      </c>
    </row>
    <row r="60" spans="2:11" ht="15" customHeight="1" x14ac:dyDescent="0.25">
      <c r="B60" s="91" t="s">
        <v>52</v>
      </c>
      <c r="C60" s="92"/>
      <c r="D60" s="43" t="s">
        <v>279</v>
      </c>
      <c r="E60" s="43" t="s">
        <v>280</v>
      </c>
      <c r="F60" s="46">
        <v>384</v>
      </c>
      <c r="G60" s="1">
        <v>0</v>
      </c>
      <c r="H60" s="1">
        <v>0</v>
      </c>
      <c r="I60" s="4">
        <v>0</v>
      </c>
      <c r="J60" s="1">
        <v>0</v>
      </c>
      <c r="K60" s="4">
        <v>0</v>
      </c>
    </row>
    <row r="61" spans="2:11" x14ac:dyDescent="0.25">
      <c r="B61" s="91" t="s">
        <v>53</v>
      </c>
      <c r="C61" s="92"/>
      <c r="D61" s="43" t="s">
        <v>281</v>
      </c>
      <c r="E61" s="43" t="s">
        <v>282</v>
      </c>
      <c r="F61" s="46">
        <v>191</v>
      </c>
      <c r="G61" s="1">
        <v>0</v>
      </c>
      <c r="H61" s="1">
        <v>0</v>
      </c>
      <c r="I61" s="4">
        <v>0</v>
      </c>
      <c r="J61" s="1">
        <v>0</v>
      </c>
      <c r="K61" s="4">
        <v>0</v>
      </c>
    </row>
    <row r="62" spans="2:11" ht="15" customHeight="1" x14ac:dyDescent="0.25">
      <c r="B62" s="91" t="s">
        <v>54</v>
      </c>
      <c r="C62" s="92"/>
      <c r="D62" s="43" t="s">
        <v>283</v>
      </c>
      <c r="E62" s="43" t="s">
        <v>284</v>
      </c>
      <c r="F62" s="46">
        <v>192</v>
      </c>
      <c r="G62" s="1">
        <v>0</v>
      </c>
      <c r="H62" s="1">
        <v>0</v>
      </c>
      <c r="I62" s="4">
        <v>0</v>
      </c>
      <c r="J62" s="1">
        <v>0</v>
      </c>
      <c r="K62" s="4">
        <v>0</v>
      </c>
    </row>
    <row r="63" spans="2:11" x14ac:dyDescent="0.25">
      <c r="B63" s="91" t="s">
        <v>816</v>
      </c>
      <c r="C63" s="92"/>
      <c r="D63" s="43" t="s">
        <v>817</v>
      </c>
      <c r="E63" s="43" t="s">
        <v>818</v>
      </c>
      <c r="F63" s="46">
        <v>531</v>
      </c>
      <c r="G63" s="1">
        <v>0</v>
      </c>
      <c r="H63" s="1">
        <v>0</v>
      </c>
      <c r="I63" s="4">
        <v>0</v>
      </c>
      <c r="J63" s="1">
        <v>0</v>
      </c>
      <c r="K63" s="4">
        <v>0</v>
      </c>
    </row>
    <row r="64" spans="2:11" ht="15" customHeight="1" x14ac:dyDescent="0.25">
      <c r="B64" s="91" t="s">
        <v>55</v>
      </c>
      <c r="C64" s="92"/>
      <c r="D64" s="43" t="s">
        <v>285</v>
      </c>
      <c r="E64" s="43" t="s">
        <v>286</v>
      </c>
      <c r="F64" s="46">
        <v>196</v>
      </c>
      <c r="G64" s="1">
        <v>0</v>
      </c>
      <c r="H64" s="1">
        <v>0</v>
      </c>
      <c r="I64" s="4">
        <v>0</v>
      </c>
      <c r="J64" s="1">
        <v>0</v>
      </c>
      <c r="K64" s="4">
        <v>0</v>
      </c>
    </row>
    <row r="65" spans="2:11" ht="15" customHeight="1" x14ac:dyDescent="0.25">
      <c r="B65" s="91" t="s">
        <v>56</v>
      </c>
      <c r="C65" s="92"/>
      <c r="D65" s="43" t="s">
        <v>287</v>
      </c>
      <c r="E65" s="43" t="s">
        <v>288</v>
      </c>
      <c r="F65" s="46">
        <v>203</v>
      </c>
      <c r="G65" s="1">
        <v>0</v>
      </c>
      <c r="H65" s="1">
        <v>0</v>
      </c>
      <c r="I65" s="4">
        <v>0</v>
      </c>
      <c r="J65" s="1">
        <v>0</v>
      </c>
      <c r="K65" s="4">
        <v>0</v>
      </c>
    </row>
    <row r="66" spans="2:11" x14ac:dyDescent="0.25">
      <c r="B66" s="91" t="s">
        <v>57</v>
      </c>
      <c r="C66" s="92"/>
      <c r="D66" s="43" t="s">
        <v>289</v>
      </c>
      <c r="E66" s="43" t="s">
        <v>290</v>
      </c>
      <c r="F66" s="46">
        <v>208</v>
      </c>
      <c r="G66" s="1">
        <v>0</v>
      </c>
      <c r="H66" s="1">
        <v>0</v>
      </c>
      <c r="I66" s="4">
        <v>0</v>
      </c>
      <c r="J66" s="1">
        <v>0</v>
      </c>
      <c r="K66" s="4">
        <v>0</v>
      </c>
    </row>
    <row r="67" spans="2:11" x14ac:dyDescent="0.25">
      <c r="B67" s="91" t="s">
        <v>877</v>
      </c>
      <c r="C67" s="92"/>
      <c r="D67" s="43" t="s">
        <v>614</v>
      </c>
      <c r="E67" s="43" t="s">
        <v>615</v>
      </c>
      <c r="F67" s="46">
        <v>262</v>
      </c>
      <c r="G67" s="1">
        <v>0</v>
      </c>
      <c r="H67" s="1">
        <v>0</v>
      </c>
      <c r="I67" s="4">
        <v>0</v>
      </c>
      <c r="J67" s="1">
        <v>0</v>
      </c>
      <c r="K67" s="4">
        <v>0</v>
      </c>
    </row>
    <row r="68" spans="2:11" ht="15" customHeight="1" x14ac:dyDescent="0.25">
      <c r="B68" s="91" t="s">
        <v>58</v>
      </c>
      <c r="C68" s="92"/>
      <c r="D68" s="43" t="s">
        <v>291</v>
      </c>
      <c r="E68" s="43" t="s">
        <v>292</v>
      </c>
      <c r="F68" s="46">
        <v>212</v>
      </c>
      <c r="G68" s="1">
        <v>0</v>
      </c>
      <c r="H68" s="1">
        <v>0</v>
      </c>
      <c r="I68" s="4">
        <v>0</v>
      </c>
      <c r="J68" s="1">
        <v>0</v>
      </c>
      <c r="K68" s="4">
        <v>0</v>
      </c>
    </row>
    <row r="69" spans="2:11" ht="15" customHeight="1" x14ac:dyDescent="0.25">
      <c r="B69" s="91" t="s">
        <v>820</v>
      </c>
      <c r="C69" s="92"/>
      <c r="D69" s="43" t="s">
        <v>293</v>
      </c>
      <c r="E69" s="43" t="s">
        <v>294</v>
      </c>
      <c r="F69" s="46">
        <v>214</v>
      </c>
      <c r="G69" s="1">
        <v>0</v>
      </c>
      <c r="H69" s="1">
        <v>0</v>
      </c>
      <c r="I69" s="4">
        <v>0</v>
      </c>
      <c r="J69" s="1">
        <v>0</v>
      </c>
      <c r="K69" s="4">
        <v>0</v>
      </c>
    </row>
    <row r="70" spans="2:11" x14ac:dyDescent="0.25">
      <c r="B70" s="91" t="s">
        <v>59</v>
      </c>
      <c r="C70" s="92"/>
      <c r="D70" s="43" t="s">
        <v>295</v>
      </c>
      <c r="E70" s="43" t="s">
        <v>296</v>
      </c>
      <c r="F70" s="46">
        <v>218</v>
      </c>
      <c r="G70" s="1">
        <v>0</v>
      </c>
      <c r="H70" s="1">
        <v>0</v>
      </c>
      <c r="I70" s="4">
        <v>0</v>
      </c>
      <c r="J70" s="1">
        <v>0</v>
      </c>
      <c r="K70" s="4">
        <v>0</v>
      </c>
    </row>
    <row r="71" spans="2:11" ht="15" customHeight="1" x14ac:dyDescent="0.25">
      <c r="B71" s="91" t="s">
        <v>60</v>
      </c>
      <c r="C71" s="92"/>
      <c r="D71" s="43" t="s">
        <v>297</v>
      </c>
      <c r="E71" s="43" t="s">
        <v>298</v>
      </c>
      <c r="F71" s="46">
        <v>818</v>
      </c>
      <c r="G71" s="1">
        <v>0</v>
      </c>
      <c r="H71" s="1">
        <v>0</v>
      </c>
      <c r="I71" s="4">
        <v>0</v>
      </c>
      <c r="J71" s="1">
        <v>0</v>
      </c>
      <c r="K71" s="4">
        <v>0</v>
      </c>
    </row>
    <row r="72" spans="2:11" ht="15" customHeight="1" x14ac:dyDescent="0.25">
      <c r="B72" s="91" t="s">
        <v>61</v>
      </c>
      <c r="C72" s="92"/>
      <c r="D72" s="43" t="s">
        <v>299</v>
      </c>
      <c r="E72" s="43" t="s">
        <v>300</v>
      </c>
      <c r="F72" s="46">
        <v>222</v>
      </c>
      <c r="G72" s="1">
        <v>0</v>
      </c>
      <c r="H72" s="1">
        <v>0</v>
      </c>
      <c r="I72" s="4">
        <v>0</v>
      </c>
      <c r="J72" s="1">
        <v>0</v>
      </c>
      <c r="K72" s="4">
        <v>0</v>
      </c>
    </row>
    <row r="73" spans="2:11" ht="15" customHeight="1" x14ac:dyDescent="0.25">
      <c r="B73" s="91" t="s">
        <v>62</v>
      </c>
      <c r="C73" s="92"/>
      <c r="D73" s="43" t="s">
        <v>301</v>
      </c>
      <c r="E73" s="43" t="s">
        <v>302</v>
      </c>
      <c r="F73" s="46">
        <v>226</v>
      </c>
      <c r="G73" s="1">
        <v>0</v>
      </c>
      <c r="H73" s="1">
        <v>0</v>
      </c>
      <c r="I73" s="4">
        <v>0</v>
      </c>
      <c r="J73" s="1">
        <v>0</v>
      </c>
      <c r="K73" s="4">
        <v>0</v>
      </c>
    </row>
    <row r="74" spans="2:11" x14ac:dyDescent="0.25">
      <c r="B74" s="91" t="s">
        <v>616</v>
      </c>
      <c r="C74" s="92"/>
      <c r="D74" s="43" t="s">
        <v>617</v>
      </c>
      <c r="E74" s="43" t="s">
        <v>618</v>
      </c>
      <c r="F74" s="46">
        <v>232</v>
      </c>
      <c r="G74" s="1">
        <v>0</v>
      </c>
      <c r="H74" s="1">
        <v>0</v>
      </c>
      <c r="I74" s="4">
        <v>0</v>
      </c>
      <c r="J74" s="1">
        <v>0</v>
      </c>
      <c r="K74" s="4">
        <v>0</v>
      </c>
    </row>
    <row r="75" spans="2:11" x14ac:dyDescent="0.25">
      <c r="B75" s="91" t="s">
        <v>63</v>
      </c>
      <c r="C75" s="92"/>
      <c r="D75" s="43" t="s">
        <v>303</v>
      </c>
      <c r="E75" s="43" t="s">
        <v>304</v>
      </c>
      <c r="F75" s="46">
        <v>233</v>
      </c>
      <c r="G75" s="1">
        <v>0</v>
      </c>
      <c r="H75" s="1">
        <v>0</v>
      </c>
      <c r="I75" s="4">
        <v>0</v>
      </c>
      <c r="J75" s="1">
        <v>0</v>
      </c>
      <c r="K75" s="4">
        <v>0</v>
      </c>
    </row>
    <row r="76" spans="2:11" ht="15" customHeight="1" x14ac:dyDescent="0.25">
      <c r="B76" s="91" t="s">
        <v>821</v>
      </c>
      <c r="C76" s="92"/>
      <c r="D76" s="43" t="s">
        <v>531</v>
      </c>
      <c r="E76" s="43" t="s">
        <v>532</v>
      </c>
      <c r="F76" s="46">
        <v>748</v>
      </c>
      <c r="G76" s="1">
        <v>0</v>
      </c>
      <c r="H76" s="1">
        <v>0</v>
      </c>
      <c r="I76" s="4">
        <v>0</v>
      </c>
      <c r="J76" s="1">
        <v>0</v>
      </c>
      <c r="K76" s="4">
        <v>0</v>
      </c>
    </row>
    <row r="77" spans="2:11" ht="15" customHeight="1" x14ac:dyDescent="0.25">
      <c r="B77" s="91" t="s">
        <v>64</v>
      </c>
      <c r="C77" s="92"/>
      <c r="D77" s="43" t="s">
        <v>305</v>
      </c>
      <c r="E77" s="43" t="s">
        <v>306</v>
      </c>
      <c r="F77" s="46">
        <v>231</v>
      </c>
      <c r="G77" s="1">
        <v>0</v>
      </c>
      <c r="H77" s="1">
        <v>0</v>
      </c>
      <c r="I77" s="4">
        <v>0</v>
      </c>
      <c r="J77" s="1">
        <v>0</v>
      </c>
      <c r="K77" s="4">
        <v>0</v>
      </c>
    </row>
    <row r="78" spans="2:11" ht="15" customHeight="1" x14ac:dyDescent="0.25">
      <c r="B78" s="91" t="s">
        <v>822</v>
      </c>
      <c r="C78" s="92"/>
      <c r="D78" s="43" t="s">
        <v>619</v>
      </c>
      <c r="E78" s="43" t="s">
        <v>621</v>
      </c>
      <c r="F78" s="46">
        <v>238</v>
      </c>
      <c r="G78" s="1">
        <v>0</v>
      </c>
      <c r="H78" s="1">
        <v>0</v>
      </c>
      <c r="I78" s="4">
        <v>0</v>
      </c>
      <c r="J78" s="1">
        <v>0</v>
      </c>
      <c r="K78" s="4">
        <v>0</v>
      </c>
    </row>
    <row r="79" spans="2:11" ht="15" customHeight="1" x14ac:dyDescent="0.25">
      <c r="B79" s="91" t="s">
        <v>823</v>
      </c>
      <c r="C79" s="92"/>
      <c r="D79" s="43" t="s">
        <v>620</v>
      </c>
      <c r="E79" s="43" t="s">
        <v>622</v>
      </c>
      <c r="F79" s="46">
        <v>234</v>
      </c>
      <c r="G79" s="1">
        <v>0</v>
      </c>
      <c r="H79" s="1">
        <v>0</v>
      </c>
      <c r="I79" s="4">
        <v>0</v>
      </c>
      <c r="J79" s="1">
        <v>0</v>
      </c>
      <c r="K79" s="4">
        <v>0</v>
      </c>
    </row>
    <row r="80" spans="2:11" ht="15" customHeight="1" x14ac:dyDescent="0.25">
      <c r="B80" s="91" t="s">
        <v>65</v>
      </c>
      <c r="C80" s="92"/>
      <c r="D80" s="43" t="s">
        <v>307</v>
      </c>
      <c r="E80" s="43" t="s">
        <v>308</v>
      </c>
      <c r="F80" s="46">
        <v>242</v>
      </c>
      <c r="G80" s="1">
        <v>0</v>
      </c>
      <c r="H80" s="1">
        <v>0</v>
      </c>
      <c r="I80" s="4">
        <v>0</v>
      </c>
      <c r="J80" s="1">
        <v>0</v>
      </c>
      <c r="K80" s="4">
        <v>0</v>
      </c>
    </row>
    <row r="81" spans="2:11" x14ac:dyDescent="0.25">
      <c r="B81" s="91" t="s">
        <v>66</v>
      </c>
      <c r="C81" s="92"/>
      <c r="D81" s="43" t="s">
        <v>309</v>
      </c>
      <c r="E81" s="43" t="s">
        <v>310</v>
      </c>
      <c r="F81" s="46">
        <v>246</v>
      </c>
      <c r="G81" s="1">
        <v>0</v>
      </c>
      <c r="H81" s="1">
        <v>0</v>
      </c>
      <c r="I81" s="4">
        <v>0</v>
      </c>
      <c r="J81" s="1">
        <v>0</v>
      </c>
      <c r="K81" s="4">
        <v>0</v>
      </c>
    </row>
    <row r="82" spans="2:11" ht="15" customHeight="1" x14ac:dyDescent="0.25">
      <c r="B82" s="91" t="s">
        <v>67</v>
      </c>
      <c r="C82" s="92"/>
      <c r="D82" s="43" t="s">
        <v>311</v>
      </c>
      <c r="E82" s="43" t="s">
        <v>312</v>
      </c>
      <c r="F82" s="46">
        <v>250</v>
      </c>
      <c r="G82" s="1">
        <v>0</v>
      </c>
      <c r="H82" s="1">
        <v>0</v>
      </c>
      <c r="I82" s="4">
        <v>0</v>
      </c>
      <c r="J82" s="1">
        <v>0</v>
      </c>
      <c r="K82" s="4">
        <v>0</v>
      </c>
    </row>
    <row r="83" spans="2:11" ht="15" customHeight="1" x14ac:dyDescent="0.25">
      <c r="B83" s="91" t="s">
        <v>824</v>
      </c>
      <c r="C83" s="92"/>
      <c r="D83" s="43" t="s">
        <v>825</v>
      </c>
      <c r="E83" s="43" t="s">
        <v>826</v>
      </c>
      <c r="F83" s="46">
        <v>254</v>
      </c>
      <c r="G83" s="1">
        <v>0</v>
      </c>
      <c r="H83" s="1">
        <v>0</v>
      </c>
      <c r="I83" s="4">
        <v>0</v>
      </c>
      <c r="J83" s="1">
        <v>0</v>
      </c>
      <c r="K83" s="4">
        <v>0</v>
      </c>
    </row>
    <row r="84" spans="2:11" ht="15" customHeight="1" x14ac:dyDescent="0.25">
      <c r="B84" s="91" t="s">
        <v>623</v>
      </c>
      <c r="C84" s="92"/>
      <c r="D84" s="43" t="s">
        <v>624</v>
      </c>
      <c r="E84" s="43" t="s">
        <v>626</v>
      </c>
      <c r="F84" s="46">
        <v>258</v>
      </c>
      <c r="G84" s="1">
        <v>0</v>
      </c>
      <c r="H84" s="1">
        <v>0</v>
      </c>
      <c r="I84" s="4">
        <v>0</v>
      </c>
      <c r="J84" s="1">
        <v>0</v>
      </c>
      <c r="K84" s="4">
        <v>0</v>
      </c>
    </row>
    <row r="85" spans="2:11" ht="15" customHeight="1" x14ac:dyDescent="0.25">
      <c r="B85" s="91" t="s">
        <v>827</v>
      </c>
      <c r="C85" s="92"/>
      <c r="D85" s="43" t="s">
        <v>625</v>
      </c>
      <c r="E85" s="43" t="s">
        <v>627</v>
      </c>
      <c r="F85" s="46">
        <v>260</v>
      </c>
      <c r="G85" s="1">
        <v>0</v>
      </c>
      <c r="H85" s="1">
        <v>0</v>
      </c>
      <c r="I85" s="4">
        <v>0</v>
      </c>
      <c r="J85" s="1">
        <v>0</v>
      </c>
      <c r="K85" s="4">
        <v>0</v>
      </c>
    </row>
    <row r="86" spans="2:11" x14ac:dyDescent="0.25">
      <c r="B86" s="91" t="s">
        <v>68</v>
      </c>
      <c r="C86" s="92"/>
      <c r="D86" s="43" t="s">
        <v>313</v>
      </c>
      <c r="E86" s="43" t="s">
        <v>314</v>
      </c>
      <c r="F86" s="46">
        <v>266</v>
      </c>
      <c r="G86" s="1">
        <v>0</v>
      </c>
      <c r="H86" s="1">
        <v>0</v>
      </c>
      <c r="I86" s="4">
        <v>0</v>
      </c>
      <c r="J86" s="1">
        <v>0</v>
      </c>
      <c r="K86" s="4">
        <v>0</v>
      </c>
    </row>
    <row r="87" spans="2:11" ht="15" customHeight="1" x14ac:dyDescent="0.25">
      <c r="B87" s="91" t="s">
        <v>828</v>
      </c>
      <c r="C87" s="92"/>
      <c r="D87" s="43" t="s">
        <v>315</v>
      </c>
      <c r="E87" s="43" t="s">
        <v>316</v>
      </c>
      <c r="F87" s="46">
        <v>270</v>
      </c>
      <c r="G87" s="1">
        <v>0</v>
      </c>
      <c r="H87" s="1">
        <v>0</v>
      </c>
      <c r="I87" s="4">
        <v>0</v>
      </c>
      <c r="J87" s="1">
        <v>0</v>
      </c>
      <c r="K87" s="4">
        <v>0</v>
      </c>
    </row>
    <row r="88" spans="2:11" x14ac:dyDescent="0.25">
      <c r="B88" s="91" t="s">
        <v>69</v>
      </c>
      <c r="C88" s="92"/>
      <c r="D88" s="43" t="s">
        <v>317</v>
      </c>
      <c r="E88" s="43" t="s">
        <v>318</v>
      </c>
      <c r="F88" s="46">
        <v>268</v>
      </c>
      <c r="G88" s="1">
        <v>0</v>
      </c>
      <c r="H88" s="1">
        <v>0</v>
      </c>
      <c r="I88" s="4">
        <v>0</v>
      </c>
      <c r="J88" s="1">
        <v>0</v>
      </c>
      <c r="K88" s="4">
        <v>0</v>
      </c>
    </row>
    <row r="89" spans="2:11" x14ac:dyDescent="0.25">
      <c r="B89" s="91" t="s">
        <v>70</v>
      </c>
      <c r="C89" s="92"/>
      <c r="D89" s="43" t="s">
        <v>319</v>
      </c>
      <c r="E89" s="43" t="s">
        <v>320</v>
      </c>
      <c r="F89" s="46">
        <v>276</v>
      </c>
      <c r="G89" s="1">
        <v>0</v>
      </c>
      <c r="H89" s="1">
        <v>0</v>
      </c>
      <c r="I89" s="4">
        <v>0</v>
      </c>
      <c r="J89" s="1">
        <v>0</v>
      </c>
      <c r="K89" s="4">
        <v>0</v>
      </c>
    </row>
    <row r="90" spans="2:11" ht="15" customHeight="1" x14ac:dyDescent="0.25">
      <c r="B90" s="91" t="s">
        <v>71</v>
      </c>
      <c r="C90" s="92"/>
      <c r="D90" s="43" t="s">
        <v>321</v>
      </c>
      <c r="E90" s="43" t="s">
        <v>322</v>
      </c>
      <c r="F90" s="46">
        <v>288</v>
      </c>
      <c r="G90" s="1">
        <v>0</v>
      </c>
      <c r="H90" s="1">
        <v>0</v>
      </c>
      <c r="I90" s="4">
        <v>0</v>
      </c>
      <c r="J90" s="1">
        <v>0</v>
      </c>
      <c r="K90" s="4">
        <v>0</v>
      </c>
    </row>
    <row r="91" spans="2:11" x14ac:dyDescent="0.25">
      <c r="B91" s="91" t="s">
        <v>72</v>
      </c>
      <c r="C91" s="92"/>
      <c r="D91" s="43" t="s">
        <v>323</v>
      </c>
      <c r="E91" s="43" t="s">
        <v>324</v>
      </c>
      <c r="F91" s="46">
        <v>292</v>
      </c>
      <c r="G91" s="1">
        <v>0</v>
      </c>
      <c r="H91" s="1">
        <v>0</v>
      </c>
      <c r="I91" s="4">
        <v>0</v>
      </c>
      <c r="J91" s="1">
        <v>0</v>
      </c>
      <c r="K91" s="4">
        <v>0</v>
      </c>
    </row>
    <row r="92" spans="2:11" ht="15" customHeight="1" x14ac:dyDescent="0.25">
      <c r="B92" s="91" t="s">
        <v>73</v>
      </c>
      <c r="C92" s="92"/>
      <c r="D92" s="43" t="s">
        <v>325</v>
      </c>
      <c r="E92" s="43" t="s">
        <v>326</v>
      </c>
      <c r="F92" s="46">
        <v>300</v>
      </c>
      <c r="G92" s="1">
        <v>0</v>
      </c>
      <c r="H92" s="1">
        <v>0</v>
      </c>
      <c r="I92" s="4">
        <v>0</v>
      </c>
      <c r="J92" s="1">
        <v>0</v>
      </c>
      <c r="K92" s="4">
        <v>0</v>
      </c>
    </row>
    <row r="93" spans="2:11" ht="15" customHeight="1" x14ac:dyDescent="0.25">
      <c r="B93" s="91" t="s">
        <v>628</v>
      </c>
      <c r="C93" s="92"/>
      <c r="D93" s="43" t="s">
        <v>629</v>
      </c>
      <c r="E93" s="43" t="s">
        <v>630</v>
      </c>
      <c r="F93" s="46">
        <v>304</v>
      </c>
      <c r="G93" s="1">
        <v>0</v>
      </c>
      <c r="H93" s="1">
        <v>0</v>
      </c>
      <c r="I93" s="4">
        <v>0</v>
      </c>
      <c r="J93" s="1">
        <v>0</v>
      </c>
      <c r="K93" s="4">
        <v>0</v>
      </c>
    </row>
    <row r="94" spans="2:11" x14ac:dyDescent="0.25">
      <c r="B94" s="91" t="s">
        <v>74</v>
      </c>
      <c r="C94" s="92"/>
      <c r="D94" s="43" t="s">
        <v>327</v>
      </c>
      <c r="E94" s="43" t="s">
        <v>328</v>
      </c>
      <c r="F94" s="46">
        <v>308</v>
      </c>
      <c r="G94" s="1">
        <v>0</v>
      </c>
      <c r="H94" s="1">
        <v>0</v>
      </c>
      <c r="I94" s="4">
        <v>0</v>
      </c>
      <c r="J94" s="1">
        <v>0</v>
      </c>
      <c r="K94" s="4">
        <v>0</v>
      </c>
    </row>
    <row r="95" spans="2:11" ht="15" customHeight="1" x14ac:dyDescent="0.25">
      <c r="B95" s="91" t="s">
        <v>631</v>
      </c>
      <c r="C95" s="92"/>
      <c r="D95" s="43" t="s">
        <v>632</v>
      </c>
      <c r="E95" s="43" t="s">
        <v>633</v>
      </c>
      <c r="F95" s="46">
        <v>312</v>
      </c>
      <c r="G95" s="1">
        <v>0</v>
      </c>
      <c r="H95" s="1">
        <v>0</v>
      </c>
      <c r="I95" s="4">
        <v>0</v>
      </c>
      <c r="J95" s="1">
        <v>0</v>
      </c>
      <c r="K95" s="4">
        <v>0</v>
      </c>
    </row>
    <row r="96" spans="2:11" ht="15" customHeight="1" x14ac:dyDescent="0.25">
      <c r="B96" s="91" t="s">
        <v>829</v>
      </c>
      <c r="C96" s="92"/>
      <c r="D96" s="43" t="s">
        <v>830</v>
      </c>
      <c r="E96" s="43" t="s">
        <v>831</v>
      </c>
      <c r="F96" s="46">
        <v>316</v>
      </c>
      <c r="G96" s="1">
        <v>0</v>
      </c>
      <c r="H96" s="1">
        <v>0</v>
      </c>
      <c r="I96" s="4">
        <v>0</v>
      </c>
      <c r="J96" s="1">
        <v>0</v>
      </c>
      <c r="K96" s="4">
        <v>0</v>
      </c>
    </row>
    <row r="97" spans="2:11" x14ac:dyDescent="0.25">
      <c r="B97" s="91" t="s">
        <v>75</v>
      </c>
      <c r="C97" s="92"/>
      <c r="D97" s="43" t="s">
        <v>329</v>
      </c>
      <c r="E97" s="43" t="s">
        <v>330</v>
      </c>
      <c r="F97" s="46">
        <v>320</v>
      </c>
      <c r="G97" s="1">
        <v>0</v>
      </c>
      <c r="H97" s="1">
        <v>0</v>
      </c>
      <c r="I97" s="4">
        <v>0</v>
      </c>
      <c r="J97" s="1">
        <v>0</v>
      </c>
      <c r="K97" s="4">
        <v>0</v>
      </c>
    </row>
    <row r="98" spans="2:11" x14ac:dyDescent="0.25">
      <c r="B98" s="91" t="s">
        <v>76</v>
      </c>
      <c r="C98" s="92"/>
      <c r="D98" s="43" t="s">
        <v>331</v>
      </c>
      <c r="E98" s="43" t="s">
        <v>332</v>
      </c>
      <c r="F98" s="46">
        <v>831</v>
      </c>
      <c r="G98" s="1">
        <v>0</v>
      </c>
      <c r="H98" s="1">
        <v>0</v>
      </c>
      <c r="I98" s="4">
        <v>0</v>
      </c>
      <c r="J98" s="1">
        <v>0</v>
      </c>
      <c r="K98" s="4">
        <v>0</v>
      </c>
    </row>
    <row r="99" spans="2:11" ht="15" customHeight="1" x14ac:dyDescent="0.25">
      <c r="B99" s="91" t="s">
        <v>77</v>
      </c>
      <c r="C99" s="92"/>
      <c r="D99" s="43" t="s">
        <v>333</v>
      </c>
      <c r="E99" s="43" t="s">
        <v>334</v>
      </c>
      <c r="F99" s="46">
        <v>324</v>
      </c>
      <c r="G99" s="1">
        <v>0</v>
      </c>
      <c r="H99" s="1">
        <v>0</v>
      </c>
      <c r="I99" s="4">
        <v>0</v>
      </c>
      <c r="J99" s="1">
        <v>0</v>
      </c>
      <c r="K99" s="4">
        <v>0</v>
      </c>
    </row>
    <row r="100" spans="2:11" ht="15" customHeight="1" x14ac:dyDescent="0.25">
      <c r="B100" s="91" t="s">
        <v>78</v>
      </c>
      <c r="C100" s="92"/>
      <c r="D100" s="43" t="s">
        <v>335</v>
      </c>
      <c r="E100" s="43" t="s">
        <v>336</v>
      </c>
      <c r="F100" s="46">
        <v>624</v>
      </c>
      <c r="G100" s="1">
        <v>0</v>
      </c>
      <c r="H100" s="1">
        <v>0</v>
      </c>
      <c r="I100" s="4">
        <v>0</v>
      </c>
      <c r="J100" s="1">
        <v>0</v>
      </c>
      <c r="K100" s="4">
        <v>0</v>
      </c>
    </row>
    <row r="101" spans="2:11" x14ac:dyDescent="0.25">
      <c r="B101" s="91" t="s">
        <v>79</v>
      </c>
      <c r="C101" s="92"/>
      <c r="D101" s="43" t="s">
        <v>337</v>
      </c>
      <c r="E101" s="43" t="s">
        <v>338</v>
      </c>
      <c r="F101" s="46">
        <v>328</v>
      </c>
      <c r="G101" s="1">
        <v>0</v>
      </c>
      <c r="H101" s="1">
        <v>0</v>
      </c>
      <c r="I101" s="4">
        <v>0</v>
      </c>
      <c r="J101" s="1">
        <v>0</v>
      </c>
      <c r="K101" s="4">
        <v>0</v>
      </c>
    </row>
    <row r="102" spans="2:11" ht="15" customHeight="1" x14ac:dyDescent="0.25">
      <c r="B102" s="91" t="s">
        <v>80</v>
      </c>
      <c r="C102" s="92"/>
      <c r="D102" s="43" t="s">
        <v>339</v>
      </c>
      <c r="E102" s="43" t="s">
        <v>340</v>
      </c>
      <c r="F102" s="46">
        <v>332</v>
      </c>
      <c r="G102" s="1">
        <v>0</v>
      </c>
      <c r="H102" s="1">
        <v>0</v>
      </c>
      <c r="I102" s="4">
        <v>0</v>
      </c>
      <c r="J102" s="1">
        <v>0</v>
      </c>
      <c r="K102" s="4">
        <v>0</v>
      </c>
    </row>
    <row r="103" spans="2:11" ht="15" customHeight="1" x14ac:dyDescent="0.25">
      <c r="B103" s="91" t="s">
        <v>634</v>
      </c>
      <c r="C103" s="92"/>
      <c r="D103" s="43" t="s">
        <v>635</v>
      </c>
      <c r="E103" s="43" t="s">
        <v>636</v>
      </c>
      <c r="F103" s="46">
        <v>334</v>
      </c>
      <c r="G103" s="1">
        <v>0</v>
      </c>
      <c r="H103" s="1">
        <v>0</v>
      </c>
      <c r="I103" s="4">
        <v>0</v>
      </c>
      <c r="J103" s="1">
        <v>0</v>
      </c>
      <c r="K103" s="4">
        <v>0</v>
      </c>
    </row>
    <row r="104" spans="2:11" ht="15" customHeight="1" x14ac:dyDescent="0.25">
      <c r="B104" s="91" t="s">
        <v>832</v>
      </c>
      <c r="C104" s="92"/>
      <c r="D104" s="43" t="s">
        <v>341</v>
      </c>
      <c r="E104" s="43" t="s">
        <v>342</v>
      </c>
      <c r="F104" s="46">
        <v>336</v>
      </c>
      <c r="G104" s="1">
        <v>0</v>
      </c>
      <c r="H104" s="1">
        <v>0</v>
      </c>
      <c r="I104" s="4">
        <v>0</v>
      </c>
      <c r="J104" s="1">
        <v>0</v>
      </c>
      <c r="K104" s="4">
        <v>0</v>
      </c>
    </row>
    <row r="105" spans="2:11" x14ac:dyDescent="0.25">
      <c r="B105" s="91" t="s">
        <v>81</v>
      </c>
      <c r="C105" s="92"/>
      <c r="D105" s="43" t="s">
        <v>343</v>
      </c>
      <c r="E105" s="43" t="s">
        <v>344</v>
      </c>
      <c r="F105" s="46">
        <v>340</v>
      </c>
      <c r="G105" s="1">
        <v>0</v>
      </c>
      <c r="H105" s="1">
        <v>0</v>
      </c>
      <c r="I105" s="4">
        <v>0</v>
      </c>
      <c r="J105" s="1">
        <v>0</v>
      </c>
      <c r="K105" s="4">
        <v>0</v>
      </c>
    </row>
    <row r="106" spans="2:11" x14ac:dyDescent="0.25">
      <c r="B106" s="91" t="s">
        <v>833</v>
      </c>
      <c r="C106" s="92"/>
      <c r="D106" s="43" t="s">
        <v>265</v>
      </c>
      <c r="E106" s="43" t="s">
        <v>266</v>
      </c>
      <c r="F106" s="46">
        <v>344</v>
      </c>
      <c r="G106" s="1">
        <v>0</v>
      </c>
      <c r="H106" s="1">
        <v>0</v>
      </c>
      <c r="I106" s="4">
        <v>0</v>
      </c>
      <c r="J106" s="1">
        <v>0</v>
      </c>
      <c r="K106" s="4">
        <v>0</v>
      </c>
    </row>
    <row r="107" spans="2:11" x14ac:dyDescent="0.25">
      <c r="B107" s="91" t="s">
        <v>82</v>
      </c>
      <c r="C107" s="92"/>
      <c r="D107" s="43" t="s">
        <v>345</v>
      </c>
      <c r="E107" s="43" t="s">
        <v>346</v>
      </c>
      <c r="F107" s="46">
        <v>348</v>
      </c>
      <c r="G107" s="1">
        <v>0</v>
      </c>
      <c r="H107" s="1">
        <v>0</v>
      </c>
      <c r="I107" s="4">
        <v>0</v>
      </c>
      <c r="J107" s="1">
        <v>0</v>
      </c>
      <c r="K107" s="4">
        <v>0</v>
      </c>
    </row>
    <row r="108" spans="2:11" x14ac:dyDescent="0.25">
      <c r="B108" s="91" t="s">
        <v>83</v>
      </c>
      <c r="C108" s="92"/>
      <c r="D108" s="43" t="s">
        <v>347</v>
      </c>
      <c r="E108" s="43" t="s">
        <v>348</v>
      </c>
      <c r="F108" s="46">
        <v>352</v>
      </c>
      <c r="G108" s="1">
        <v>0</v>
      </c>
      <c r="H108" s="1">
        <v>0</v>
      </c>
      <c r="I108" s="4">
        <v>0</v>
      </c>
      <c r="J108" s="1">
        <v>0</v>
      </c>
      <c r="K108" s="4">
        <v>0</v>
      </c>
    </row>
    <row r="109" spans="2:11" x14ac:dyDescent="0.25">
      <c r="B109" s="91" t="s">
        <v>84</v>
      </c>
      <c r="C109" s="92"/>
      <c r="D109" s="43" t="s">
        <v>349</v>
      </c>
      <c r="E109" s="43" t="s">
        <v>350</v>
      </c>
      <c r="F109" s="46">
        <v>356</v>
      </c>
      <c r="G109" s="1">
        <v>0</v>
      </c>
      <c r="H109" s="1">
        <v>0</v>
      </c>
      <c r="I109" s="4">
        <v>0</v>
      </c>
      <c r="J109" s="1">
        <v>0</v>
      </c>
      <c r="K109" s="4">
        <v>0</v>
      </c>
    </row>
    <row r="110" spans="2:11" ht="15" customHeight="1" x14ac:dyDescent="0.25">
      <c r="B110" s="91" t="s">
        <v>85</v>
      </c>
      <c r="C110" s="92"/>
      <c r="D110" s="43" t="s">
        <v>351</v>
      </c>
      <c r="E110" s="43" t="s">
        <v>352</v>
      </c>
      <c r="F110" s="46">
        <v>360</v>
      </c>
      <c r="G110" s="1">
        <v>0</v>
      </c>
      <c r="H110" s="1">
        <v>0</v>
      </c>
      <c r="I110" s="4">
        <v>0</v>
      </c>
      <c r="J110" s="1">
        <v>0</v>
      </c>
      <c r="K110" s="4">
        <v>0</v>
      </c>
    </row>
    <row r="111" spans="2:11" ht="15" customHeight="1" x14ac:dyDescent="0.25">
      <c r="B111" s="91" t="s">
        <v>834</v>
      </c>
      <c r="C111" s="92"/>
      <c r="D111" s="43" t="s">
        <v>353</v>
      </c>
      <c r="E111" s="43" t="s">
        <v>354</v>
      </c>
      <c r="F111" s="46">
        <v>364</v>
      </c>
      <c r="G111" s="1">
        <v>0</v>
      </c>
      <c r="H111" s="1">
        <v>0</v>
      </c>
      <c r="I111" s="4">
        <v>0</v>
      </c>
      <c r="J111" s="1">
        <v>0</v>
      </c>
      <c r="K111" s="4">
        <v>0</v>
      </c>
    </row>
    <row r="112" spans="2:11" x14ac:dyDescent="0.25">
      <c r="B112" s="91" t="s">
        <v>86</v>
      </c>
      <c r="C112" s="92"/>
      <c r="D112" s="43" t="s">
        <v>355</v>
      </c>
      <c r="E112" s="43" t="s">
        <v>356</v>
      </c>
      <c r="F112" s="46">
        <v>368</v>
      </c>
      <c r="G112" s="1">
        <v>0</v>
      </c>
      <c r="H112" s="1">
        <v>0</v>
      </c>
      <c r="I112" s="4">
        <v>0</v>
      </c>
      <c r="J112" s="1">
        <v>0</v>
      </c>
      <c r="K112" s="4">
        <v>0</v>
      </c>
    </row>
    <row r="113" spans="2:11" x14ac:dyDescent="0.25">
      <c r="B113" s="91" t="s">
        <v>87</v>
      </c>
      <c r="C113" s="92"/>
      <c r="D113" s="43" t="s">
        <v>357</v>
      </c>
      <c r="E113" s="43" t="s">
        <v>358</v>
      </c>
      <c r="F113" s="46">
        <v>372</v>
      </c>
      <c r="G113" s="1">
        <v>0</v>
      </c>
      <c r="H113" s="1">
        <v>0</v>
      </c>
      <c r="I113" s="4">
        <v>0</v>
      </c>
      <c r="J113" s="1">
        <v>0</v>
      </c>
      <c r="K113" s="4">
        <v>0</v>
      </c>
    </row>
    <row r="114" spans="2:11" ht="15" customHeight="1" x14ac:dyDescent="0.25">
      <c r="B114" s="91" t="s">
        <v>88</v>
      </c>
      <c r="C114" s="92"/>
      <c r="D114" s="43" t="s">
        <v>359</v>
      </c>
      <c r="E114" s="43" t="s">
        <v>360</v>
      </c>
      <c r="F114" s="46">
        <v>833</v>
      </c>
      <c r="G114" s="1">
        <v>0</v>
      </c>
      <c r="H114" s="1">
        <v>0</v>
      </c>
      <c r="I114" s="4">
        <v>0</v>
      </c>
      <c r="J114" s="1">
        <v>0</v>
      </c>
      <c r="K114" s="4">
        <v>0</v>
      </c>
    </row>
    <row r="115" spans="2:11" x14ac:dyDescent="0.25">
      <c r="B115" s="91" t="s">
        <v>89</v>
      </c>
      <c r="C115" s="92"/>
      <c r="D115" s="43" t="s">
        <v>361</v>
      </c>
      <c r="E115" s="43" t="s">
        <v>362</v>
      </c>
      <c r="F115" s="46">
        <v>376</v>
      </c>
      <c r="G115" s="1">
        <v>0</v>
      </c>
      <c r="H115" s="1">
        <v>0</v>
      </c>
      <c r="I115" s="4">
        <v>0</v>
      </c>
      <c r="J115" s="1">
        <v>0</v>
      </c>
      <c r="K115" s="4">
        <v>0</v>
      </c>
    </row>
    <row r="116" spans="2:11" x14ac:dyDescent="0.25">
      <c r="B116" s="91" t="s">
        <v>90</v>
      </c>
      <c r="C116" s="92"/>
      <c r="D116" s="43" t="s">
        <v>363</v>
      </c>
      <c r="E116" s="43" t="s">
        <v>364</v>
      </c>
      <c r="F116" s="46">
        <v>380</v>
      </c>
      <c r="G116" s="1">
        <v>0</v>
      </c>
      <c r="H116" s="1">
        <v>0</v>
      </c>
      <c r="I116" s="4">
        <v>0</v>
      </c>
      <c r="J116" s="1">
        <v>0</v>
      </c>
      <c r="K116" s="4">
        <v>0</v>
      </c>
    </row>
    <row r="117" spans="2:11" ht="15" customHeight="1" x14ac:dyDescent="0.25">
      <c r="B117" s="91" t="s">
        <v>91</v>
      </c>
      <c r="C117" s="92"/>
      <c r="D117" s="43" t="s">
        <v>365</v>
      </c>
      <c r="E117" s="43" t="s">
        <v>366</v>
      </c>
      <c r="F117" s="46">
        <v>388</v>
      </c>
      <c r="G117" s="1">
        <v>0</v>
      </c>
      <c r="H117" s="1">
        <v>0</v>
      </c>
      <c r="I117" s="4">
        <v>0</v>
      </c>
      <c r="J117" s="1">
        <v>0</v>
      </c>
      <c r="K117" s="4">
        <v>0</v>
      </c>
    </row>
    <row r="118" spans="2:11" x14ac:dyDescent="0.25">
      <c r="B118" s="91" t="s">
        <v>92</v>
      </c>
      <c r="C118" s="92"/>
      <c r="D118" s="43" t="s">
        <v>367</v>
      </c>
      <c r="E118" s="43" t="s">
        <v>368</v>
      </c>
      <c r="F118" s="46">
        <v>392</v>
      </c>
      <c r="G118" s="1">
        <v>0</v>
      </c>
      <c r="H118" s="1">
        <v>0</v>
      </c>
      <c r="I118" s="4">
        <v>0</v>
      </c>
      <c r="J118" s="1">
        <v>0</v>
      </c>
      <c r="K118" s="4">
        <v>0</v>
      </c>
    </row>
    <row r="119" spans="2:11" x14ac:dyDescent="0.25">
      <c r="B119" s="91" t="s">
        <v>93</v>
      </c>
      <c r="C119" s="92"/>
      <c r="D119" s="43" t="s">
        <v>369</v>
      </c>
      <c r="E119" s="43" t="s">
        <v>370</v>
      </c>
      <c r="F119" s="46">
        <v>832</v>
      </c>
      <c r="G119" s="1">
        <v>0</v>
      </c>
      <c r="H119" s="1">
        <v>0</v>
      </c>
      <c r="I119" s="4">
        <v>0</v>
      </c>
      <c r="J119" s="1">
        <v>0</v>
      </c>
      <c r="K119" s="4">
        <v>0</v>
      </c>
    </row>
    <row r="120" spans="2:11" x14ac:dyDescent="0.25">
      <c r="B120" s="91" t="s">
        <v>94</v>
      </c>
      <c r="C120" s="92"/>
      <c r="D120" s="43" t="s">
        <v>371</v>
      </c>
      <c r="E120" s="43" t="s">
        <v>372</v>
      </c>
      <c r="F120" s="46">
        <v>400</v>
      </c>
      <c r="G120" s="1">
        <v>0</v>
      </c>
      <c r="H120" s="1">
        <v>0</v>
      </c>
      <c r="I120" s="4">
        <v>0</v>
      </c>
      <c r="J120" s="1">
        <v>0</v>
      </c>
      <c r="K120" s="4">
        <v>0</v>
      </c>
    </row>
    <row r="121" spans="2:11" ht="15" customHeight="1" x14ac:dyDescent="0.25">
      <c r="B121" s="91" t="s">
        <v>95</v>
      </c>
      <c r="C121" s="92"/>
      <c r="D121" s="43" t="s">
        <v>373</v>
      </c>
      <c r="E121" s="43" t="s">
        <v>374</v>
      </c>
      <c r="F121" s="46">
        <v>398</v>
      </c>
      <c r="G121" s="1">
        <v>0</v>
      </c>
      <c r="H121" s="1">
        <v>0</v>
      </c>
      <c r="I121" s="4">
        <v>0</v>
      </c>
      <c r="J121" s="1">
        <v>0</v>
      </c>
      <c r="K121" s="4">
        <v>0</v>
      </c>
    </row>
    <row r="122" spans="2:11" ht="15" customHeight="1" x14ac:dyDescent="0.25">
      <c r="B122" s="91" t="s">
        <v>96</v>
      </c>
      <c r="C122" s="92"/>
      <c r="D122" s="43" t="s">
        <v>375</v>
      </c>
      <c r="E122" s="43" t="s">
        <v>376</v>
      </c>
      <c r="F122" s="46">
        <v>404</v>
      </c>
      <c r="G122" s="1">
        <v>0</v>
      </c>
      <c r="H122" s="1">
        <v>0</v>
      </c>
      <c r="I122" s="4">
        <v>0</v>
      </c>
      <c r="J122" s="1">
        <v>0</v>
      </c>
      <c r="K122" s="4">
        <v>0</v>
      </c>
    </row>
    <row r="123" spans="2:11" ht="15" customHeight="1" x14ac:dyDescent="0.25">
      <c r="B123" s="91" t="s">
        <v>637</v>
      </c>
      <c r="C123" s="92"/>
      <c r="D123" s="43" t="s">
        <v>638</v>
      </c>
      <c r="E123" s="43" t="s">
        <v>639</v>
      </c>
      <c r="F123" s="46">
        <v>296</v>
      </c>
      <c r="G123" s="1">
        <v>0</v>
      </c>
      <c r="H123" s="1">
        <v>0</v>
      </c>
      <c r="I123" s="4">
        <v>0</v>
      </c>
      <c r="J123" s="1">
        <v>0</v>
      </c>
      <c r="K123" s="4">
        <v>0</v>
      </c>
    </row>
    <row r="124" spans="2:11" ht="15" customHeight="1" x14ac:dyDescent="0.25">
      <c r="B124" s="91" t="s">
        <v>835</v>
      </c>
      <c r="C124" s="92"/>
      <c r="D124" s="43" t="s">
        <v>377</v>
      </c>
      <c r="E124" s="43" t="s">
        <v>378</v>
      </c>
      <c r="F124" s="46">
        <v>408</v>
      </c>
      <c r="G124" s="1">
        <v>0</v>
      </c>
      <c r="H124" s="1">
        <v>0</v>
      </c>
      <c r="I124" s="4">
        <v>0</v>
      </c>
      <c r="J124" s="1">
        <v>0</v>
      </c>
      <c r="K124" s="4">
        <v>0</v>
      </c>
    </row>
    <row r="125" spans="2:11" ht="15" customHeight="1" x14ac:dyDescent="0.25">
      <c r="B125" s="91" t="s">
        <v>836</v>
      </c>
      <c r="C125" s="92"/>
      <c r="D125" s="43" t="s">
        <v>379</v>
      </c>
      <c r="E125" s="43" t="s">
        <v>380</v>
      </c>
      <c r="F125" s="46">
        <v>410</v>
      </c>
      <c r="G125" s="1">
        <v>0</v>
      </c>
      <c r="H125" s="1">
        <v>0</v>
      </c>
      <c r="I125" s="4">
        <v>0</v>
      </c>
      <c r="J125" s="1">
        <v>0</v>
      </c>
      <c r="K125" s="4">
        <v>0</v>
      </c>
    </row>
    <row r="126" spans="2:11" x14ac:dyDescent="0.25">
      <c r="B126" s="91" t="s">
        <v>97</v>
      </c>
      <c r="C126" s="92"/>
      <c r="D126" s="43" t="s">
        <v>381</v>
      </c>
      <c r="E126" s="43" t="s">
        <v>382</v>
      </c>
      <c r="F126" s="46">
        <v>414</v>
      </c>
      <c r="G126" s="1">
        <v>0</v>
      </c>
      <c r="H126" s="1">
        <v>0</v>
      </c>
      <c r="I126" s="4">
        <v>0</v>
      </c>
      <c r="J126" s="1">
        <v>0</v>
      </c>
      <c r="K126" s="4">
        <v>0</v>
      </c>
    </row>
    <row r="127" spans="2:11" x14ac:dyDescent="0.25">
      <c r="B127" s="91" t="s">
        <v>98</v>
      </c>
      <c r="C127" s="92"/>
      <c r="D127" s="43" t="s">
        <v>383</v>
      </c>
      <c r="E127" s="43" t="s">
        <v>384</v>
      </c>
      <c r="F127" s="46">
        <v>417</v>
      </c>
      <c r="G127" s="1">
        <v>0</v>
      </c>
      <c r="H127" s="1">
        <v>0</v>
      </c>
      <c r="I127" s="4">
        <v>0</v>
      </c>
      <c r="J127" s="1">
        <v>0</v>
      </c>
      <c r="K127" s="4">
        <v>0</v>
      </c>
    </row>
    <row r="128" spans="2:11" ht="15" customHeight="1" x14ac:dyDescent="0.25">
      <c r="B128" s="91" t="s">
        <v>837</v>
      </c>
      <c r="C128" s="92"/>
      <c r="D128" s="43" t="s">
        <v>385</v>
      </c>
      <c r="E128" s="43" t="s">
        <v>386</v>
      </c>
      <c r="F128" s="46">
        <v>418</v>
      </c>
      <c r="G128" s="1">
        <v>0</v>
      </c>
      <c r="H128" s="1">
        <v>0</v>
      </c>
      <c r="I128" s="4">
        <v>0</v>
      </c>
      <c r="J128" s="1">
        <v>0</v>
      </c>
      <c r="K128" s="4">
        <v>0</v>
      </c>
    </row>
    <row r="129" spans="2:11" ht="15" customHeight="1" x14ac:dyDescent="0.25">
      <c r="B129" s="91" t="s">
        <v>99</v>
      </c>
      <c r="C129" s="92"/>
      <c r="D129" s="43" t="s">
        <v>387</v>
      </c>
      <c r="E129" s="43" t="s">
        <v>388</v>
      </c>
      <c r="F129" s="46">
        <v>428</v>
      </c>
      <c r="G129" s="1">
        <v>0</v>
      </c>
      <c r="H129" s="1">
        <v>0</v>
      </c>
      <c r="I129" s="4">
        <v>0</v>
      </c>
      <c r="J129" s="1">
        <v>0</v>
      </c>
      <c r="K129" s="4">
        <v>0</v>
      </c>
    </row>
    <row r="130" spans="2:11" x14ac:dyDescent="0.25">
      <c r="B130" s="91" t="s">
        <v>100</v>
      </c>
      <c r="C130" s="92"/>
      <c r="D130" s="43" t="s">
        <v>389</v>
      </c>
      <c r="E130" s="43" t="s">
        <v>390</v>
      </c>
      <c r="F130" s="46">
        <v>422</v>
      </c>
      <c r="G130" s="1">
        <v>0</v>
      </c>
      <c r="H130" s="1">
        <v>0</v>
      </c>
      <c r="I130" s="4">
        <v>0</v>
      </c>
      <c r="J130" s="1">
        <v>0</v>
      </c>
      <c r="K130" s="4">
        <v>0</v>
      </c>
    </row>
    <row r="131" spans="2:11" ht="15" customHeight="1" x14ac:dyDescent="0.25">
      <c r="B131" s="91" t="s">
        <v>101</v>
      </c>
      <c r="C131" s="92"/>
      <c r="D131" s="43" t="s">
        <v>391</v>
      </c>
      <c r="E131" s="43" t="s">
        <v>392</v>
      </c>
      <c r="F131" s="46">
        <v>426</v>
      </c>
      <c r="G131" s="1">
        <v>0</v>
      </c>
      <c r="H131" s="1">
        <v>0</v>
      </c>
      <c r="I131" s="4">
        <v>0</v>
      </c>
      <c r="J131" s="1">
        <v>0</v>
      </c>
      <c r="K131" s="4">
        <v>0</v>
      </c>
    </row>
    <row r="132" spans="2:11" ht="15" customHeight="1" x14ac:dyDescent="0.25">
      <c r="B132" s="91" t="s">
        <v>102</v>
      </c>
      <c r="C132" s="92"/>
      <c r="D132" s="43" t="s">
        <v>393</v>
      </c>
      <c r="E132" s="43" t="s">
        <v>394</v>
      </c>
      <c r="F132" s="46">
        <v>430</v>
      </c>
      <c r="G132" s="1">
        <v>0</v>
      </c>
      <c r="H132" s="1">
        <v>0</v>
      </c>
      <c r="I132" s="4">
        <v>0</v>
      </c>
      <c r="J132" s="1">
        <v>0</v>
      </c>
      <c r="K132" s="4">
        <v>0</v>
      </c>
    </row>
    <row r="133" spans="2:11" ht="15" customHeight="1" x14ac:dyDescent="0.25">
      <c r="B133" s="91" t="s">
        <v>103</v>
      </c>
      <c r="C133" s="92"/>
      <c r="D133" s="43" t="s">
        <v>395</v>
      </c>
      <c r="E133" s="43" t="s">
        <v>396</v>
      </c>
      <c r="F133" s="46">
        <v>434</v>
      </c>
      <c r="G133" s="1">
        <v>0</v>
      </c>
      <c r="H133" s="1">
        <v>0</v>
      </c>
      <c r="I133" s="4">
        <v>0</v>
      </c>
      <c r="J133" s="1">
        <v>0</v>
      </c>
      <c r="K133" s="4">
        <v>0</v>
      </c>
    </row>
    <row r="134" spans="2:11" ht="15" customHeight="1" x14ac:dyDescent="0.25">
      <c r="B134" s="91" t="s">
        <v>104</v>
      </c>
      <c r="C134" s="92"/>
      <c r="D134" s="43" t="s">
        <v>397</v>
      </c>
      <c r="E134" s="43" t="s">
        <v>398</v>
      </c>
      <c r="F134" s="46">
        <v>438</v>
      </c>
      <c r="G134" s="1">
        <v>0</v>
      </c>
      <c r="H134" s="1">
        <v>0</v>
      </c>
      <c r="I134" s="4">
        <v>0</v>
      </c>
      <c r="J134" s="1">
        <v>0</v>
      </c>
      <c r="K134" s="4">
        <v>0</v>
      </c>
    </row>
    <row r="135" spans="2:11" x14ac:dyDescent="0.25">
      <c r="B135" s="91" t="s">
        <v>105</v>
      </c>
      <c r="C135" s="92"/>
      <c r="D135" s="43" t="s">
        <v>399</v>
      </c>
      <c r="E135" s="43" t="s">
        <v>400</v>
      </c>
      <c r="F135" s="46">
        <v>440</v>
      </c>
      <c r="G135" s="1">
        <v>0</v>
      </c>
      <c r="H135" s="1">
        <v>0</v>
      </c>
      <c r="I135" s="4">
        <v>0</v>
      </c>
      <c r="J135" s="1">
        <v>0</v>
      </c>
      <c r="K135" s="4">
        <v>0</v>
      </c>
    </row>
    <row r="136" spans="2:11" ht="15" customHeight="1" x14ac:dyDescent="0.25">
      <c r="B136" s="91" t="s">
        <v>106</v>
      </c>
      <c r="C136" s="92"/>
      <c r="D136" s="43" t="s">
        <v>401</v>
      </c>
      <c r="E136" s="43" t="s">
        <v>402</v>
      </c>
      <c r="F136" s="46">
        <v>442</v>
      </c>
      <c r="G136" s="1">
        <v>0</v>
      </c>
      <c r="H136" s="1">
        <v>0</v>
      </c>
      <c r="I136" s="4">
        <v>0</v>
      </c>
      <c r="J136" s="1">
        <v>0</v>
      </c>
      <c r="K136" s="4">
        <v>0</v>
      </c>
    </row>
    <row r="137" spans="2:11" x14ac:dyDescent="0.25">
      <c r="B137" s="91" t="s">
        <v>838</v>
      </c>
      <c r="C137" s="92"/>
      <c r="D137" s="43" t="s">
        <v>267</v>
      </c>
      <c r="E137" s="43" t="s">
        <v>268</v>
      </c>
      <c r="F137" s="46">
        <v>446</v>
      </c>
      <c r="G137" s="1">
        <v>0</v>
      </c>
      <c r="H137" s="1">
        <v>0</v>
      </c>
      <c r="I137" s="4">
        <v>0</v>
      </c>
      <c r="J137" s="1">
        <v>0</v>
      </c>
      <c r="K137" s="4">
        <v>0</v>
      </c>
    </row>
    <row r="138" spans="2:11" ht="15" customHeight="1" x14ac:dyDescent="0.25">
      <c r="B138" s="91" t="s">
        <v>107</v>
      </c>
      <c r="C138" s="92"/>
      <c r="D138" s="43" t="s">
        <v>405</v>
      </c>
      <c r="E138" s="43" t="s">
        <v>406</v>
      </c>
      <c r="F138" s="46">
        <v>450</v>
      </c>
      <c r="G138" s="1">
        <v>0</v>
      </c>
      <c r="H138" s="1">
        <v>0</v>
      </c>
      <c r="I138" s="4">
        <v>0</v>
      </c>
      <c r="J138" s="1">
        <v>0</v>
      </c>
      <c r="K138" s="4">
        <v>0</v>
      </c>
    </row>
    <row r="139" spans="2:11" ht="15" customHeight="1" x14ac:dyDescent="0.25">
      <c r="B139" s="91" t="s">
        <v>108</v>
      </c>
      <c r="C139" s="92"/>
      <c r="D139" s="43" t="s">
        <v>407</v>
      </c>
      <c r="E139" s="43" t="s">
        <v>408</v>
      </c>
      <c r="F139" s="46">
        <v>454</v>
      </c>
      <c r="G139" s="1">
        <v>0</v>
      </c>
      <c r="H139" s="1">
        <v>0</v>
      </c>
      <c r="I139" s="4">
        <v>0</v>
      </c>
      <c r="J139" s="1">
        <v>0</v>
      </c>
      <c r="K139" s="4">
        <v>0</v>
      </c>
    </row>
    <row r="140" spans="2:11" ht="15" customHeight="1" x14ac:dyDescent="0.25">
      <c r="B140" s="91" t="s">
        <v>109</v>
      </c>
      <c r="C140" s="92"/>
      <c r="D140" s="43" t="s">
        <v>409</v>
      </c>
      <c r="E140" s="43" t="s">
        <v>410</v>
      </c>
      <c r="F140" s="46">
        <v>458</v>
      </c>
      <c r="G140" s="1">
        <v>0</v>
      </c>
      <c r="H140" s="1">
        <v>0</v>
      </c>
      <c r="I140" s="4">
        <v>0</v>
      </c>
      <c r="J140" s="1">
        <v>0</v>
      </c>
      <c r="K140" s="4">
        <v>0</v>
      </c>
    </row>
    <row r="141" spans="2:11" x14ac:dyDescent="0.25">
      <c r="B141" s="91" t="s">
        <v>110</v>
      </c>
      <c r="C141" s="92"/>
      <c r="D141" s="43" t="s">
        <v>411</v>
      </c>
      <c r="E141" s="43" t="s">
        <v>412</v>
      </c>
      <c r="F141" s="46">
        <v>462</v>
      </c>
      <c r="G141" s="1">
        <v>0</v>
      </c>
      <c r="H141" s="1">
        <v>0</v>
      </c>
      <c r="I141" s="4">
        <v>0</v>
      </c>
      <c r="J141" s="1">
        <v>0</v>
      </c>
      <c r="K141" s="4">
        <v>0</v>
      </c>
    </row>
    <row r="142" spans="2:11" x14ac:dyDescent="0.25">
      <c r="B142" s="91" t="s">
        <v>111</v>
      </c>
      <c r="C142" s="92"/>
      <c r="D142" s="43" t="s">
        <v>413</v>
      </c>
      <c r="E142" s="43" t="s">
        <v>414</v>
      </c>
      <c r="F142" s="46">
        <v>466</v>
      </c>
      <c r="G142" s="1">
        <v>0</v>
      </c>
      <c r="H142" s="1">
        <v>0</v>
      </c>
      <c r="I142" s="4">
        <v>0</v>
      </c>
      <c r="J142" s="1">
        <v>0</v>
      </c>
      <c r="K142" s="4">
        <v>0</v>
      </c>
    </row>
    <row r="143" spans="2:11" x14ac:dyDescent="0.25">
      <c r="B143" s="91" t="s">
        <v>112</v>
      </c>
      <c r="C143" s="92"/>
      <c r="D143" s="43" t="s">
        <v>415</v>
      </c>
      <c r="E143" s="43" t="s">
        <v>416</v>
      </c>
      <c r="F143" s="46">
        <v>470</v>
      </c>
      <c r="G143" s="1">
        <v>0</v>
      </c>
      <c r="H143" s="1">
        <v>0</v>
      </c>
      <c r="I143" s="4">
        <v>0</v>
      </c>
      <c r="J143" s="1">
        <v>0</v>
      </c>
      <c r="K143" s="4">
        <v>0</v>
      </c>
    </row>
    <row r="144" spans="2:11" ht="15" customHeight="1" x14ac:dyDescent="0.25">
      <c r="B144" s="91" t="s">
        <v>839</v>
      </c>
      <c r="C144" s="92"/>
      <c r="D144" s="43" t="s">
        <v>417</v>
      </c>
      <c r="E144" s="43" t="s">
        <v>418</v>
      </c>
      <c r="F144" s="46">
        <v>584</v>
      </c>
      <c r="G144" s="1">
        <v>0</v>
      </c>
      <c r="H144" s="1">
        <v>0</v>
      </c>
      <c r="I144" s="4">
        <v>0</v>
      </c>
      <c r="J144" s="1">
        <v>0</v>
      </c>
      <c r="K144" s="4">
        <v>0</v>
      </c>
    </row>
    <row r="145" spans="2:11" x14ac:dyDescent="0.25">
      <c r="B145" s="91" t="s">
        <v>840</v>
      </c>
      <c r="C145" s="92"/>
      <c r="D145" s="43" t="s">
        <v>841</v>
      </c>
      <c r="E145" s="43" t="s">
        <v>842</v>
      </c>
      <c r="F145" s="46">
        <v>474</v>
      </c>
      <c r="G145" s="1">
        <v>0</v>
      </c>
      <c r="H145" s="1">
        <v>0</v>
      </c>
      <c r="I145" s="4">
        <v>0</v>
      </c>
      <c r="J145" s="1">
        <v>0</v>
      </c>
      <c r="K145" s="4">
        <v>0</v>
      </c>
    </row>
    <row r="146" spans="2:11" x14ac:dyDescent="0.25">
      <c r="B146" s="91" t="s">
        <v>113</v>
      </c>
      <c r="C146" s="92"/>
      <c r="D146" s="43" t="s">
        <v>419</v>
      </c>
      <c r="E146" s="43" t="s">
        <v>420</v>
      </c>
      <c r="F146" s="46">
        <v>478</v>
      </c>
      <c r="G146" s="1">
        <v>0</v>
      </c>
      <c r="H146" s="1">
        <v>0</v>
      </c>
      <c r="I146" s="4">
        <v>0</v>
      </c>
      <c r="J146" s="1">
        <v>0</v>
      </c>
      <c r="K146" s="4">
        <v>0</v>
      </c>
    </row>
    <row r="147" spans="2:11" x14ac:dyDescent="0.25">
      <c r="B147" s="91" t="s">
        <v>114</v>
      </c>
      <c r="C147" s="92"/>
      <c r="D147" s="43" t="s">
        <v>421</v>
      </c>
      <c r="E147" s="43" t="s">
        <v>422</v>
      </c>
      <c r="F147" s="46">
        <v>480</v>
      </c>
      <c r="G147" s="1">
        <v>0</v>
      </c>
      <c r="H147" s="1">
        <v>0</v>
      </c>
      <c r="I147" s="4">
        <v>0</v>
      </c>
      <c r="J147" s="1">
        <v>0</v>
      </c>
      <c r="K147" s="4">
        <v>0</v>
      </c>
    </row>
    <row r="148" spans="2:11" ht="15" customHeight="1" x14ac:dyDescent="0.25">
      <c r="B148" s="91" t="s">
        <v>640</v>
      </c>
      <c r="C148" s="92"/>
      <c r="D148" s="43" t="s">
        <v>641</v>
      </c>
      <c r="E148" s="43" t="s">
        <v>642</v>
      </c>
      <c r="F148" s="46">
        <v>175</v>
      </c>
      <c r="G148" s="1">
        <v>0</v>
      </c>
      <c r="H148" s="1">
        <v>0</v>
      </c>
      <c r="I148" s="4">
        <v>0</v>
      </c>
      <c r="J148" s="1">
        <v>0</v>
      </c>
      <c r="K148" s="4">
        <v>0</v>
      </c>
    </row>
    <row r="149" spans="2:11" ht="15" customHeight="1" x14ac:dyDescent="0.25">
      <c r="B149" s="91" t="s">
        <v>115</v>
      </c>
      <c r="C149" s="92"/>
      <c r="D149" s="43" t="s">
        <v>423</v>
      </c>
      <c r="E149" s="43" t="s">
        <v>424</v>
      </c>
      <c r="F149" s="46">
        <v>484</v>
      </c>
      <c r="G149" s="1">
        <v>0</v>
      </c>
      <c r="H149" s="1">
        <v>0</v>
      </c>
      <c r="I149" s="4">
        <v>0</v>
      </c>
      <c r="J149" s="1">
        <v>0</v>
      </c>
      <c r="K149" s="4">
        <v>0</v>
      </c>
    </row>
    <row r="150" spans="2:11" ht="15" customHeight="1" x14ac:dyDescent="0.25">
      <c r="B150" s="91" t="s">
        <v>843</v>
      </c>
      <c r="C150" s="92"/>
      <c r="D150" s="43" t="s">
        <v>643</v>
      </c>
      <c r="E150" s="43" t="s">
        <v>644</v>
      </c>
      <c r="F150" s="46">
        <v>583</v>
      </c>
      <c r="G150" s="1">
        <v>0</v>
      </c>
      <c r="H150" s="1">
        <v>0</v>
      </c>
      <c r="I150" s="4">
        <v>0</v>
      </c>
      <c r="J150" s="1">
        <v>0</v>
      </c>
      <c r="K150" s="4">
        <v>0</v>
      </c>
    </row>
    <row r="151" spans="2:11" ht="15" customHeight="1" x14ac:dyDescent="0.25">
      <c r="B151" s="91" t="s">
        <v>844</v>
      </c>
      <c r="C151" s="92"/>
      <c r="D151" s="43" t="s">
        <v>425</v>
      </c>
      <c r="E151" s="43" t="s">
        <v>426</v>
      </c>
      <c r="F151" s="46">
        <v>498</v>
      </c>
      <c r="G151" s="1">
        <v>0</v>
      </c>
      <c r="H151" s="1">
        <v>0</v>
      </c>
      <c r="I151" s="4">
        <v>0</v>
      </c>
      <c r="J151" s="1">
        <v>0</v>
      </c>
      <c r="K151" s="4">
        <v>0</v>
      </c>
    </row>
    <row r="152" spans="2:11" x14ac:dyDescent="0.25">
      <c r="B152" s="91" t="s">
        <v>116</v>
      </c>
      <c r="C152" s="92"/>
      <c r="D152" s="43" t="s">
        <v>427</v>
      </c>
      <c r="E152" s="43" t="s">
        <v>428</v>
      </c>
      <c r="F152" s="46">
        <v>492</v>
      </c>
      <c r="G152" s="1">
        <v>0</v>
      </c>
      <c r="H152" s="1">
        <v>0</v>
      </c>
      <c r="I152" s="4">
        <v>0</v>
      </c>
      <c r="J152" s="1">
        <v>0</v>
      </c>
      <c r="K152" s="4">
        <v>0</v>
      </c>
    </row>
    <row r="153" spans="2:11" x14ac:dyDescent="0.25">
      <c r="B153" s="91" t="s">
        <v>117</v>
      </c>
      <c r="C153" s="92"/>
      <c r="D153" s="43" t="s">
        <v>429</v>
      </c>
      <c r="E153" s="43" t="s">
        <v>430</v>
      </c>
      <c r="F153" s="46">
        <v>496</v>
      </c>
      <c r="G153" s="1">
        <v>0</v>
      </c>
      <c r="H153" s="1">
        <v>0</v>
      </c>
      <c r="I153" s="4">
        <v>0</v>
      </c>
      <c r="J153" s="1">
        <v>0</v>
      </c>
      <c r="K153" s="4">
        <v>0</v>
      </c>
    </row>
    <row r="154" spans="2:11" ht="15" customHeight="1" x14ac:dyDescent="0.25">
      <c r="B154" s="91" t="s">
        <v>118</v>
      </c>
      <c r="C154" s="92"/>
      <c r="D154" s="43" t="s">
        <v>431</v>
      </c>
      <c r="E154" s="43" t="s">
        <v>432</v>
      </c>
      <c r="F154" s="46">
        <v>499</v>
      </c>
      <c r="G154" s="1">
        <v>0</v>
      </c>
      <c r="H154" s="1">
        <v>0</v>
      </c>
      <c r="I154" s="4">
        <v>0</v>
      </c>
      <c r="J154" s="1">
        <v>0</v>
      </c>
      <c r="K154" s="4">
        <v>0</v>
      </c>
    </row>
    <row r="155" spans="2:11" ht="15" customHeight="1" x14ac:dyDescent="0.25">
      <c r="B155" s="91" t="s">
        <v>119</v>
      </c>
      <c r="C155" s="92"/>
      <c r="D155" s="43" t="s">
        <v>433</v>
      </c>
      <c r="E155" s="43" t="s">
        <v>434</v>
      </c>
      <c r="F155" s="46">
        <v>500</v>
      </c>
      <c r="G155" s="1">
        <v>0</v>
      </c>
      <c r="H155" s="1">
        <v>0</v>
      </c>
      <c r="I155" s="4">
        <v>0</v>
      </c>
      <c r="J155" s="1">
        <v>0</v>
      </c>
      <c r="K155" s="4">
        <v>0</v>
      </c>
    </row>
    <row r="156" spans="2:11" ht="15" customHeight="1" x14ac:dyDescent="0.25">
      <c r="B156" s="91" t="s">
        <v>120</v>
      </c>
      <c r="C156" s="92"/>
      <c r="D156" s="43" t="s">
        <v>435</v>
      </c>
      <c r="E156" s="43" t="s">
        <v>436</v>
      </c>
      <c r="F156" s="46">
        <v>504</v>
      </c>
      <c r="G156" s="1">
        <v>0</v>
      </c>
      <c r="H156" s="1">
        <v>0</v>
      </c>
      <c r="I156" s="4">
        <v>0</v>
      </c>
      <c r="J156" s="1">
        <v>0</v>
      </c>
      <c r="K156" s="4">
        <v>0</v>
      </c>
    </row>
    <row r="157" spans="2:11" ht="15" customHeight="1" x14ac:dyDescent="0.25">
      <c r="B157" s="91" t="s">
        <v>121</v>
      </c>
      <c r="C157" s="92"/>
      <c r="D157" s="43" t="s">
        <v>437</v>
      </c>
      <c r="E157" s="43" t="s">
        <v>438</v>
      </c>
      <c r="F157" s="46">
        <v>508</v>
      </c>
      <c r="G157" s="1">
        <v>0</v>
      </c>
      <c r="H157" s="1">
        <v>0</v>
      </c>
      <c r="I157" s="4">
        <v>0</v>
      </c>
      <c r="J157" s="1">
        <v>0</v>
      </c>
      <c r="K157" s="4">
        <v>0</v>
      </c>
    </row>
    <row r="158" spans="2:11" ht="15" customHeight="1" x14ac:dyDescent="0.25">
      <c r="B158" s="91" t="s">
        <v>122</v>
      </c>
      <c r="C158" s="92"/>
      <c r="D158" s="43" t="s">
        <v>439</v>
      </c>
      <c r="E158" s="43" t="s">
        <v>440</v>
      </c>
      <c r="F158" s="46">
        <v>104</v>
      </c>
      <c r="G158" s="1">
        <v>0</v>
      </c>
      <c r="H158" s="1">
        <v>0</v>
      </c>
      <c r="I158" s="4">
        <v>0</v>
      </c>
      <c r="J158" s="1">
        <v>0</v>
      </c>
      <c r="K158" s="4">
        <v>0</v>
      </c>
    </row>
    <row r="159" spans="2:11" ht="15" customHeight="1" x14ac:dyDescent="0.25">
      <c r="B159" s="91" t="s">
        <v>123</v>
      </c>
      <c r="C159" s="92"/>
      <c r="D159" s="43" t="s">
        <v>441</v>
      </c>
      <c r="E159" s="43" t="s">
        <v>442</v>
      </c>
      <c r="F159" s="46">
        <v>516</v>
      </c>
      <c r="G159" s="1">
        <v>0</v>
      </c>
      <c r="H159" s="1">
        <v>0</v>
      </c>
      <c r="I159" s="4">
        <v>0</v>
      </c>
      <c r="J159" s="1">
        <v>0</v>
      </c>
      <c r="K159" s="4">
        <v>0</v>
      </c>
    </row>
    <row r="160" spans="2:11" x14ac:dyDescent="0.25">
      <c r="B160" s="91" t="s">
        <v>124</v>
      </c>
      <c r="C160" s="92"/>
      <c r="D160" s="43" t="s">
        <v>443</v>
      </c>
      <c r="E160" s="43" t="s">
        <v>444</v>
      </c>
      <c r="F160" s="46">
        <v>520</v>
      </c>
      <c r="G160" s="1">
        <v>0</v>
      </c>
      <c r="H160" s="1">
        <v>0</v>
      </c>
      <c r="I160" s="4">
        <v>0</v>
      </c>
      <c r="J160" s="1">
        <v>0</v>
      </c>
      <c r="K160" s="4">
        <v>0</v>
      </c>
    </row>
    <row r="161" spans="2:11" x14ac:dyDescent="0.25">
      <c r="B161" s="91" t="s">
        <v>125</v>
      </c>
      <c r="C161" s="92"/>
      <c r="D161" s="43" t="s">
        <v>445</v>
      </c>
      <c r="E161" s="43" t="s">
        <v>446</v>
      </c>
      <c r="F161" s="46">
        <v>524</v>
      </c>
      <c r="G161" s="1">
        <v>0</v>
      </c>
      <c r="H161" s="1">
        <v>0</v>
      </c>
      <c r="I161" s="4">
        <v>0</v>
      </c>
      <c r="J161" s="1">
        <v>0</v>
      </c>
      <c r="K161" s="4">
        <v>0</v>
      </c>
    </row>
    <row r="162" spans="2:11" ht="15" customHeight="1" x14ac:dyDescent="0.25">
      <c r="B162" s="91" t="s">
        <v>845</v>
      </c>
      <c r="C162" s="92"/>
      <c r="D162" s="43" t="s">
        <v>447</v>
      </c>
      <c r="E162" s="43" t="s">
        <v>448</v>
      </c>
      <c r="F162" s="46">
        <v>528</v>
      </c>
      <c r="G162" s="1">
        <v>0</v>
      </c>
      <c r="H162" s="1">
        <v>0</v>
      </c>
      <c r="I162" s="4">
        <v>0</v>
      </c>
      <c r="J162" s="1">
        <v>0</v>
      </c>
      <c r="K162" s="4">
        <v>0</v>
      </c>
    </row>
    <row r="163" spans="2:11" ht="15" customHeight="1" x14ac:dyDescent="0.25">
      <c r="B163" s="91" t="s">
        <v>645</v>
      </c>
      <c r="C163" s="92"/>
      <c r="D163" s="43" t="s">
        <v>646</v>
      </c>
      <c r="E163" s="43" t="s">
        <v>647</v>
      </c>
      <c r="F163" s="46">
        <v>540</v>
      </c>
      <c r="G163" s="1">
        <v>0</v>
      </c>
      <c r="H163" s="1">
        <v>0</v>
      </c>
      <c r="I163" s="4">
        <v>0</v>
      </c>
      <c r="J163" s="1">
        <v>0</v>
      </c>
      <c r="K163" s="4">
        <v>0</v>
      </c>
    </row>
    <row r="164" spans="2:11" ht="15" customHeight="1" x14ac:dyDescent="0.25">
      <c r="B164" s="91" t="s">
        <v>126</v>
      </c>
      <c r="C164" s="92"/>
      <c r="D164" s="43" t="s">
        <v>449</v>
      </c>
      <c r="E164" s="43" t="s">
        <v>450</v>
      </c>
      <c r="F164" s="46">
        <v>554</v>
      </c>
      <c r="G164" s="1">
        <v>0</v>
      </c>
      <c r="H164" s="1">
        <v>0</v>
      </c>
      <c r="I164" s="4">
        <v>0</v>
      </c>
      <c r="J164" s="1">
        <v>0</v>
      </c>
      <c r="K164" s="4">
        <v>0</v>
      </c>
    </row>
    <row r="165" spans="2:11" x14ac:dyDescent="0.25">
      <c r="B165" s="91" t="s">
        <v>127</v>
      </c>
      <c r="C165" s="92"/>
      <c r="D165" s="43" t="s">
        <v>451</v>
      </c>
      <c r="E165" s="43" t="s">
        <v>452</v>
      </c>
      <c r="F165" s="46">
        <v>558</v>
      </c>
      <c r="G165" s="1">
        <v>0</v>
      </c>
      <c r="H165" s="1">
        <v>0</v>
      </c>
      <c r="I165" s="4">
        <v>0</v>
      </c>
      <c r="J165" s="1">
        <v>0</v>
      </c>
      <c r="K165" s="4">
        <v>0</v>
      </c>
    </row>
    <row r="166" spans="2:11" ht="15" customHeight="1" x14ac:dyDescent="0.25">
      <c r="B166" s="91" t="s">
        <v>846</v>
      </c>
      <c r="C166" s="92"/>
      <c r="D166" s="43" t="s">
        <v>453</v>
      </c>
      <c r="E166" s="43" t="s">
        <v>454</v>
      </c>
      <c r="F166" s="46">
        <v>562</v>
      </c>
      <c r="G166" s="1">
        <v>0</v>
      </c>
      <c r="H166" s="1">
        <v>0</v>
      </c>
      <c r="I166" s="4">
        <v>0</v>
      </c>
      <c r="J166" s="1">
        <v>0</v>
      </c>
      <c r="K166" s="4">
        <v>0</v>
      </c>
    </row>
    <row r="167" spans="2:11" x14ac:dyDescent="0.25">
      <c r="B167" s="91" t="s">
        <v>128</v>
      </c>
      <c r="C167" s="92"/>
      <c r="D167" s="43" t="s">
        <v>455</v>
      </c>
      <c r="E167" s="43" t="s">
        <v>456</v>
      </c>
      <c r="F167" s="46">
        <v>566</v>
      </c>
      <c r="G167" s="1">
        <v>0</v>
      </c>
      <c r="H167" s="1">
        <v>0</v>
      </c>
      <c r="I167" s="4">
        <v>0</v>
      </c>
      <c r="J167" s="1">
        <v>0</v>
      </c>
      <c r="K167" s="4">
        <v>0</v>
      </c>
    </row>
    <row r="168" spans="2:11" x14ac:dyDescent="0.25">
      <c r="B168" s="91" t="s">
        <v>129</v>
      </c>
      <c r="C168" s="92"/>
      <c r="D168" s="43" t="s">
        <v>457</v>
      </c>
      <c r="E168" s="43" t="s">
        <v>458</v>
      </c>
      <c r="F168" s="46">
        <v>570</v>
      </c>
      <c r="G168" s="1">
        <v>0</v>
      </c>
      <c r="H168" s="1">
        <v>0</v>
      </c>
      <c r="I168" s="4">
        <v>0</v>
      </c>
      <c r="J168" s="1">
        <v>0</v>
      </c>
      <c r="K168" s="4">
        <v>0</v>
      </c>
    </row>
    <row r="169" spans="2:11" ht="15" customHeight="1" x14ac:dyDescent="0.25">
      <c r="B169" s="91" t="s">
        <v>648</v>
      </c>
      <c r="C169" s="92"/>
      <c r="D169" s="43" t="s">
        <v>649</v>
      </c>
      <c r="E169" s="43" t="s">
        <v>650</v>
      </c>
      <c r="F169" s="46">
        <v>574</v>
      </c>
      <c r="G169" s="1">
        <v>0</v>
      </c>
      <c r="H169" s="1">
        <v>0</v>
      </c>
      <c r="I169" s="4">
        <v>0</v>
      </c>
      <c r="J169" s="1">
        <v>0</v>
      </c>
      <c r="K169" s="4">
        <v>0</v>
      </c>
    </row>
    <row r="170" spans="2:11" ht="15" customHeight="1" x14ac:dyDescent="0.25">
      <c r="B170" s="91" t="s">
        <v>847</v>
      </c>
      <c r="C170" s="92"/>
      <c r="D170" s="43" t="s">
        <v>403</v>
      </c>
      <c r="E170" s="43" t="s">
        <v>404</v>
      </c>
      <c r="F170" s="46">
        <v>807</v>
      </c>
      <c r="G170" s="1">
        <v>0</v>
      </c>
      <c r="H170" s="1">
        <v>0</v>
      </c>
      <c r="I170" s="4">
        <v>0</v>
      </c>
      <c r="J170" s="1">
        <v>0</v>
      </c>
      <c r="K170" s="4">
        <v>0</v>
      </c>
    </row>
    <row r="171" spans="2:11" ht="15" customHeight="1" x14ac:dyDescent="0.25">
      <c r="B171" s="91" t="s">
        <v>848</v>
      </c>
      <c r="C171" s="92"/>
      <c r="D171" s="43" t="s">
        <v>651</v>
      </c>
      <c r="E171" s="43" t="s">
        <v>652</v>
      </c>
      <c r="F171" s="46">
        <v>580</v>
      </c>
      <c r="G171" s="1">
        <v>0</v>
      </c>
      <c r="H171" s="1">
        <v>0</v>
      </c>
      <c r="I171" s="4">
        <v>0</v>
      </c>
      <c r="J171" s="1">
        <v>0</v>
      </c>
      <c r="K171" s="4">
        <v>0</v>
      </c>
    </row>
    <row r="172" spans="2:11" x14ac:dyDescent="0.25">
      <c r="B172" s="91" t="s">
        <v>130</v>
      </c>
      <c r="C172" s="92"/>
      <c r="D172" s="43" t="s">
        <v>459</v>
      </c>
      <c r="E172" s="43" t="s">
        <v>460</v>
      </c>
      <c r="F172" s="46">
        <v>578</v>
      </c>
      <c r="G172" s="1">
        <v>0</v>
      </c>
      <c r="H172" s="1">
        <v>0</v>
      </c>
      <c r="I172" s="4">
        <v>0</v>
      </c>
      <c r="J172" s="1">
        <v>0</v>
      </c>
      <c r="K172" s="4">
        <v>0</v>
      </c>
    </row>
    <row r="173" spans="2:11" x14ac:dyDescent="0.25">
      <c r="B173" s="91" t="s">
        <v>131</v>
      </c>
      <c r="C173" s="92"/>
      <c r="D173" s="43" t="s">
        <v>461</v>
      </c>
      <c r="E173" s="43" t="s">
        <v>462</v>
      </c>
      <c r="F173" s="46">
        <v>512</v>
      </c>
      <c r="G173" s="1">
        <v>0</v>
      </c>
      <c r="H173" s="1">
        <v>0</v>
      </c>
      <c r="I173" s="4">
        <v>0</v>
      </c>
      <c r="J173" s="1">
        <v>0</v>
      </c>
      <c r="K173" s="4">
        <v>0</v>
      </c>
    </row>
    <row r="174" spans="2:11" ht="15" customHeight="1" x14ac:dyDescent="0.25">
      <c r="B174" s="91" t="s">
        <v>132</v>
      </c>
      <c r="C174" s="92"/>
      <c r="D174" s="43" t="s">
        <v>463</v>
      </c>
      <c r="E174" s="43" t="s">
        <v>464</v>
      </c>
      <c r="F174" s="46">
        <v>586</v>
      </c>
      <c r="G174" s="1">
        <v>0</v>
      </c>
      <c r="H174" s="1">
        <v>0</v>
      </c>
      <c r="I174" s="4">
        <v>0</v>
      </c>
      <c r="J174" s="1">
        <v>0</v>
      </c>
      <c r="K174" s="4">
        <v>0</v>
      </c>
    </row>
    <row r="175" spans="2:11" x14ac:dyDescent="0.25">
      <c r="B175" s="91" t="s">
        <v>133</v>
      </c>
      <c r="C175" s="92"/>
      <c r="D175" s="43" t="s">
        <v>465</v>
      </c>
      <c r="E175" s="43" t="s">
        <v>466</v>
      </c>
      <c r="F175" s="46">
        <v>585</v>
      </c>
      <c r="G175" s="1">
        <v>0</v>
      </c>
      <c r="H175" s="1">
        <v>0</v>
      </c>
      <c r="I175" s="4">
        <v>0</v>
      </c>
      <c r="J175" s="1">
        <v>0</v>
      </c>
      <c r="K175" s="4">
        <v>0</v>
      </c>
    </row>
    <row r="176" spans="2:11" ht="15" customHeight="1" x14ac:dyDescent="0.25">
      <c r="B176" s="91" t="s">
        <v>849</v>
      </c>
      <c r="C176" s="92"/>
      <c r="D176" s="43" t="s">
        <v>467</v>
      </c>
      <c r="E176" s="43" t="s">
        <v>468</v>
      </c>
      <c r="F176" s="46">
        <v>275</v>
      </c>
      <c r="G176" s="1">
        <v>0</v>
      </c>
      <c r="H176" s="1">
        <v>0</v>
      </c>
      <c r="I176" s="4">
        <v>0</v>
      </c>
      <c r="J176" s="1">
        <v>0</v>
      </c>
      <c r="K176" s="4">
        <v>0</v>
      </c>
    </row>
    <row r="177" spans="2:11" x14ac:dyDescent="0.25">
      <c r="B177" s="91" t="s">
        <v>134</v>
      </c>
      <c r="C177" s="92"/>
      <c r="D177" s="43" t="s">
        <v>469</v>
      </c>
      <c r="E177" s="43" t="s">
        <v>470</v>
      </c>
      <c r="F177" s="46">
        <v>591</v>
      </c>
      <c r="G177" s="1">
        <v>0</v>
      </c>
      <c r="H177" s="1">
        <v>0</v>
      </c>
      <c r="I177" s="4">
        <v>0</v>
      </c>
      <c r="J177" s="1">
        <v>0</v>
      </c>
      <c r="K177" s="4">
        <v>0</v>
      </c>
    </row>
    <row r="178" spans="2:11" ht="15" customHeight="1" x14ac:dyDescent="0.25">
      <c r="B178" s="91" t="s">
        <v>135</v>
      </c>
      <c r="C178" s="92"/>
      <c r="D178" s="43" t="s">
        <v>471</v>
      </c>
      <c r="E178" s="43" t="s">
        <v>472</v>
      </c>
      <c r="F178" s="46">
        <v>598</v>
      </c>
      <c r="G178" s="1">
        <v>0</v>
      </c>
      <c r="H178" s="1">
        <v>0</v>
      </c>
      <c r="I178" s="4">
        <v>0</v>
      </c>
      <c r="J178" s="1">
        <v>0</v>
      </c>
      <c r="K178" s="4">
        <v>0</v>
      </c>
    </row>
    <row r="179" spans="2:11" x14ac:dyDescent="0.25">
      <c r="B179" s="91" t="s">
        <v>136</v>
      </c>
      <c r="C179" s="92"/>
      <c r="D179" s="43" t="s">
        <v>473</v>
      </c>
      <c r="E179" s="43" t="s">
        <v>474</v>
      </c>
      <c r="F179" s="46">
        <v>600</v>
      </c>
      <c r="G179" s="1">
        <v>0</v>
      </c>
      <c r="H179" s="1">
        <v>0</v>
      </c>
      <c r="I179" s="4">
        <v>0</v>
      </c>
      <c r="J179" s="1">
        <v>0</v>
      </c>
      <c r="K179" s="4">
        <v>0</v>
      </c>
    </row>
    <row r="180" spans="2:11" x14ac:dyDescent="0.25">
      <c r="B180" s="91" t="s">
        <v>137</v>
      </c>
      <c r="C180" s="92"/>
      <c r="D180" s="43" t="s">
        <v>475</v>
      </c>
      <c r="E180" s="43" t="s">
        <v>476</v>
      </c>
      <c r="F180" s="46">
        <v>604</v>
      </c>
      <c r="G180" s="1">
        <v>0</v>
      </c>
      <c r="H180" s="1">
        <v>0</v>
      </c>
      <c r="I180" s="4">
        <v>0</v>
      </c>
      <c r="J180" s="1">
        <v>0</v>
      </c>
      <c r="K180" s="4">
        <v>0</v>
      </c>
    </row>
    <row r="181" spans="2:11" ht="15" customHeight="1" x14ac:dyDescent="0.25">
      <c r="B181" s="91" t="s">
        <v>850</v>
      </c>
      <c r="C181" s="92"/>
      <c r="D181" s="43" t="s">
        <v>477</v>
      </c>
      <c r="E181" s="43" t="s">
        <v>478</v>
      </c>
      <c r="F181" s="46">
        <v>608</v>
      </c>
      <c r="G181" s="1">
        <v>0</v>
      </c>
      <c r="H181" s="1">
        <v>0</v>
      </c>
      <c r="I181" s="4">
        <v>0</v>
      </c>
      <c r="J181" s="1">
        <v>0</v>
      </c>
      <c r="K181" s="4">
        <v>0</v>
      </c>
    </row>
    <row r="182" spans="2:11" ht="15" customHeight="1" x14ac:dyDescent="0.25">
      <c r="B182" s="91" t="s">
        <v>653</v>
      </c>
      <c r="C182" s="92"/>
      <c r="D182" s="43" t="s">
        <v>654</v>
      </c>
      <c r="E182" s="43" t="s">
        <v>655</v>
      </c>
      <c r="F182" s="46">
        <v>612</v>
      </c>
      <c r="G182" s="1">
        <v>0</v>
      </c>
      <c r="H182" s="1">
        <v>0</v>
      </c>
      <c r="I182" s="4">
        <v>0</v>
      </c>
      <c r="J182" s="1">
        <v>0</v>
      </c>
      <c r="K182" s="4">
        <v>0</v>
      </c>
    </row>
    <row r="183" spans="2:11" x14ac:dyDescent="0.25">
      <c r="B183" s="91" t="s">
        <v>138</v>
      </c>
      <c r="C183" s="92"/>
      <c r="D183" s="43" t="s">
        <v>479</v>
      </c>
      <c r="E183" s="43" t="s">
        <v>480</v>
      </c>
      <c r="F183" s="46">
        <v>616</v>
      </c>
      <c r="G183" s="1">
        <v>0</v>
      </c>
      <c r="H183" s="1">
        <v>0</v>
      </c>
      <c r="I183" s="4">
        <v>0</v>
      </c>
      <c r="J183" s="1">
        <v>0</v>
      </c>
      <c r="K183" s="4">
        <v>0</v>
      </c>
    </row>
    <row r="184" spans="2:11" ht="15" customHeight="1" x14ac:dyDescent="0.25">
      <c r="B184" s="91" t="s">
        <v>139</v>
      </c>
      <c r="C184" s="92"/>
      <c r="D184" s="43" t="s">
        <v>481</v>
      </c>
      <c r="E184" s="43" t="s">
        <v>482</v>
      </c>
      <c r="F184" s="46">
        <v>620</v>
      </c>
      <c r="G184" s="1">
        <v>0</v>
      </c>
      <c r="H184" s="1">
        <v>0</v>
      </c>
      <c r="I184" s="4">
        <v>0</v>
      </c>
      <c r="J184" s="1">
        <v>0</v>
      </c>
      <c r="K184" s="4">
        <v>0</v>
      </c>
    </row>
    <row r="185" spans="2:11" ht="15" customHeight="1" x14ac:dyDescent="0.25">
      <c r="B185" s="91" t="s">
        <v>656</v>
      </c>
      <c r="C185" s="92"/>
      <c r="D185" s="43" t="s">
        <v>657</v>
      </c>
      <c r="E185" s="43" t="s">
        <v>658</v>
      </c>
      <c r="F185" s="46">
        <v>630</v>
      </c>
      <c r="G185" s="1">
        <v>0</v>
      </c>
      <c r="H185" s="1">
        <v>0</v>
      </c>
      <c r="I185" s="4">
        <v>0</v>
      </c>
      <c r="J185" s="1">
        <v>0</v>
      </c>
      <c r="K185" s="4">
        <v>0</v>
      </c>
    </row>
    <row r="186" spans="2:11" ht="15" customHeight="1" x14ac:dyDescent="0.25">
      <c r="B186" s="91" t="s">
        <v>140</v>
      </c>
      <c r="C186" s="92"/>
      <c r="D186" s="43" t="s">
        <v>483</v>
      </c>
      <c r="E186" s="43" t="s">
        <v>484</v>
      </c>
      <c r="F186" s="46">
        <v>634</v>
      </c>
      <c r="G186" s="1">
        <v>0</v>
      </c>
      <c r="H186" s="1">
        <v>0</v>
      </c>
      <c r="I186" s="4">
        <v>0</v>
      </c>
      <c r="J186" s="1">
        <v>0</v>
      </c>
      <c r="K186" s="4">
        <v>0</v>
      </c>
    </row>
    <row r="187" spans="2:11" ht="15" customHeight="1" x14ac:dyDescent="0.25">
      <c r="B187" s="91" t="s">
        <v>659</v>
      </c>
      <c r="C187" s="92"/>
      <c r="D187" s="43" t="s">
        <v>660</v>
      </c>
      <c r="E187" s="43" t="s">
        <v>661</v>
      </c>
      <c r="F187" s="46">
        <v>638</v>
      </c>
      <c r="G187" s="1">
        <v>0</v>
      </c>
      <c r="H187" s="1">
        <v>0</v>
      </c>
      <c r="I187" s="4">
        <v>0</v>
      </c>
      <c r="J187" s="1">
        <v>0</v>
      </c>
      <c r="K187" s="4">
        <v>0</v>
      </c>
    </row>
    <row r="188" spans="2:11" ht="15" customHeight="1" x14ac:dyDescent="0.25">
      <c r="B188" s="91" t="s">
        <v>141</v>
      </c>
      <c r="C188" s="92"/>
      <c r="D188" s="43" t="s">
        <v>485</v>
      </c>
      <c r="E188" s="43" t="s">
        <v>486</v>
      </c>
      <c r="F188" s="46">
        <v>642</v>
      </c>
      <c r="G188" s="1">
        <v>0</v>
      </c>
      <c r="H188" s="1">
        <v>0</v>
      </c>
      <c r="I188" s="4">
        <v>0</v>
      </c>
      <c r="J188" s="1">
        <v>0</v>
      </c>
      <c r="K188" s="4">
        <v>0</v>
      </c>
    </row>
    <row r="189" spans="2:11" ht="15" customHeight="1" x14ac:dyDescent="0.25">
      <c r="B189" s="91" t="s">
        <v>851</v>
      </c>
      <c r="C189" s="92"/>
      <c r="D189" s="43" t="s">
        <v>487</v>
      </c>
      <c r="E189" s="43" t="s">
        <v>488</v>
      </c>
      <c r="F189" s="46">
        <v>643</v>
      </c>
      <c r="G189" s="1">
        <v>0</v>
      </c>
      <c r="H189" s="1">
        <v>0</v>
      </c>
      <c r="I189" s="4">
        <v>0</v>
      </c>
      <c r="J189" s="1">
        <v>0</v>
      </c>
      <c r="K189" s="4">
        <v>0</v>
      </c>
    </row>
    <row r="190" spans="2:11" x14ac:dyDescent="0.25">
      <c r="B190" s="91" t="s">
        <v>142</v>
      </c>
      <c r="C190" s="92"/>
      <c r="D190" s="43" t="s">
        <v>489</v>
      </c>
      <c r="E190" s="43" t="s">
        <v>490</v>
      </c>
      <c r="F190" s="46">
        <v>646</v>
      </c>
      <c r="G190" s="1">
        <v>0</v>
      </c>
      <c r="H190" s="1">
        <v>0</v>
      </c>
      <c r="I190" s="4">
        <v>0</v>
      </c>
      <c r="J190" s="1">
        <v>0</v>
      </c>
      <c r="K190" s="4">
        <v>0</v>
      </c>
    </row>
    <row r="191" spans="2:11" ht="15" customHeight="1" x14ac:dyDescent="0.25">
      <c r="B191" s="91" t="s">
        <v>852</v>
      </c>
      <c r="C191" s="92"/>
      <c r="D191" s="43" t="s">
        <v>853</v>
      </c>
      <c r="E191" s="43" t="s">
        <v>854</v>
      </c>
      <c r="F191" s="46">
        <v>652</v>
      </c>
      <c r="G191" s="1">
        <v>0</v>
      </c>
      <c r="H191" s="1">
        <v>0</v>
      </c>
      <c r="I191" s="4">
        <v>0</v>
      </c>
      <c r="J191" s="1">
        <v>0</v>
      </c>
      <c r="K191" s="4">
        <v>0</v>
      </c>
    </row>
    <row r="192" spans="2:11" ht="15" customHeight="1" x14ac:dyDescent="0.25">
      <c r="B192" s="91" t="s">
        <v>855</v>
      </c>
      <c r="C192" s="92"/>
      <c r="D192" s="43" t="s">
        <v>663</v>
      </c>
      <c r="E192" s="43" t="s">
        <v>662</v>
      </c>
      <c r="F192" s="43">
        <v>654</v>
      </c>
      <c r="G192" s="1">
        <v>0</v>
      </c>
      <c r="H192" s="1">
        <v>0</v>
      </c>
      <c r="I192" s="4">
        <v>0</v>
      </c>
      <c r="J192" s="1">
        <v>0</v>
      </c>
      <c r="K192" s="4">
        <v>0</v>
      </c>
    </row>
    <row r="193" spans="2:11" ht="15" customHeight="1" x14ac:dyDescent="0.25">
      <c r="B193" s="91" t="s">
        <v>143</v>
      </c>
      <c r="C193" s="92"/>
      <c r="D193" s="43" t="s">
        <v>491</v>
      </c>
      <c r="E193" s="43" t="s">
        <v>492</v>
      </c>
      <c r="F193" s="46">
        <v>659</v>
      </c>
      <c r="G193" s="1">
        <v>0</v>
      </c>
      <c r="H193" s="1">
        <v>0</v>
      </c>
      <c r="I193" s="4">
        <v>0</v>
      </c>
      <c r="J193" s="1">
        <v>0</v>
      </c>
      <c r="K193" s="4">
        <v>0</v>
      </c>
    </row>
    <row r="194" spans="2:11" ht="15" customHeight="1" x14ac:dyDescent="0.25">
      <c r="B194" s="91" t="s">
        <v>144</v>
      </c>
      <c r="C194" s="92"/>
      <c r="D194" s="43" t="s">
        <v>493</v>
      </c>
      <c r="E194" s="43" t="s">
        <v>494</v>
      </c>
      <c r="F194" s="46">
        <v>662</v>
      </c>
      <c r="G194" s="1">
        <v>0</v>
      </c>
      <c r="H194" s="1">
        <v>0</v>
      </c>
      <c r="I194" s="4">
        <v>0</v>
      </c>
      <c r="J194" s="1">
        <v>0</v>
      </c>
      <c r="K194" s="4">
        <v>0</v>
      </c>
    </row>
    <row r="195" spans="2:11" ht="15" customHeight="1" x14ac:dyDescent="0.25">
      <c r="B195" s="91" t="s">
        <v>856</v>
      </c>
      <c r="C195" s="92"/>
      <c r="D195" s="43" t="s">
        <v>664</v>
      </c>
      <c r="E195" s="43" t="s">
        <v>667</v>
      </c>
      <c r="F195" s="43">
        <v>663</v>
      </c>
      <c r="G195" s="1">
        <v>0</v>
      </c>
      <c r="H195" s="1">
        <v>0</v>
      </c>
      <c r="I195" s="4">
        <v>0</v>
      </c>
      <c r="J195" s="1">
        <v>0</v>
      </c>
      <c r="K195" s="4">
        <v>0</v>
      </c>
    </row>
    <row r="196" spans="2:11" ht="15" customHeight="1" x14ac:dyDescent="0.25">
      <c r="B196" s="91" t="s">
        <v>665</v>
      </c>
      <c r="C196" s="92"/>
      <c r="D196" s="43" t="s">
        <v>666</v>
      </c>
      <c r="E196" s="43" t="s">
        <v>668</v>
      </c>
      <c r="F196" s="43">
        <v>666</v>
      </c>
      <c r="G196" s="1">
        <v>0</v>
      </c>
      <c r="H196" s="1">
        <v>0</v>
      </c>
      <c r="I196" s="4">
        <v>0</v>
      </c>
      <c r="J196" s="1">
        <v>0</v>
      </c>
      <c r="K196" s="4">
        <v>0</v>
      </c>
    </row>
    <row r="197" spans="2:11" ht="15" customHeight="1" x14ac:dyDescent="0.25">
      <c r="B197" s="91" t="s">
        <v>857</v>
      </c>
      <c r="C197" s="92"/>
      <c r="D197" s="43" t="s">
        <v>495</v>
      </c>
      <c r="E197" s="43" t="s">
        <v>496</v>
      </c>
      <c r="F197" s="46">
        <v>670</v>
      </c>
      <c r="G197" s="1">
        <v>0</v>
      </c>
      <c r="H197" s="1">
        <v>0</v>
      </c>
      <c r="I197" s="4">
        <v>0</v>
      </c>
      <c r="J197" s="1">
        <v>0</v>
      </c>
      <c r="K197" s="4">
        <v>0</v>
      </c>
    </row>
    <row r="198" spans="2:11" ht="15" customHeight="1" x14ac:dyDescent="0.25">
      <c r="B198" s="91" t="s">
        <v>145</v>
      </c>
      <c r="C198" s="92"/>
      <c r="D198" s="43" t="s">
        <v>497</v>
      </c>
      <c r="E198" s="43" t="s">
        <v>498</v>
      </c>
      <c r="F198" s="46">
        <v>882</v>
      </c>
      <c r="G198" s="1">
        <v>0</v>
      </c>
      <c r="H198" s="1">
        <v>0</v>
      </c>
      <c r="I198" s="4">
        <v>0</v>
      </c>
      <c r="J198" s="1">
        <v>0</v>
      </c>
      <c r="K198" s="4">
        <v>0</v>
      </c>
    </row>
    <row r="199" spans="2:11" ht="15" customHeight="1" x14ac:dyDescent="0.25">
      <c r="B199" s="91" t="s">
        <v>146</v>
      </c>
      <c r="C199" s="92"/>
      <c r="D199" s="43" t="s">
        <v>499</v>
      </c>
      <c r="E199" s="43" t="s">
        <v>500</v>
      </c>
      <c r="F199" s="46">
        <v>674</v>
      </c>
      <c r="G199" s="1">
        <v>0</v>
      </c>
      <c r="H199" s="1">
        <v>0</v>
      </c>
      <c r="I199" s="4">
        <v>0</v>
      </c>
      <c r="J199" s="1">
        <v>0</v>
      </c>
      <c r="K199" s="4">
        <v>0</v>
      </c>
    </row>
    <row r="200" spans="2:11" ht="15" customHeight="1" x14ac:dyDescent="0.25">
      <c r="B200" s="91" t="s">
        <v>147</v>
      </c>
      <c r="C200" s="92"/>
      <c r="D200" s="43" t="s">
        <v>501</v>
      </c>
      <c r="E200" s="43" t="s">
        <v>502</v>
      </c>
      <c r="F200" s="46">
        <v>678</v>
      </c>
      <c r="G200" s="1">
        <v>0</v>
      </c>
      <c r="H200" s="1">
        <v>0</v>
      </c>
      <c r="I200" s="4">
        <v>0</v>
      </c>
      <c r="J200" s="1">
        <v>0</v>
      </c>
      <c r="K200" s="4">
        <v>0</v>
      </c>
    </row>
    <row r="201" spans="2:11" ht="15" customHeight="1" x14ac:dyDescent="0.25">
      <c r="B201" s="91" t="s">
        <v>148</v>
      </c>
      <c r="C201" s="92"/>
      <c r="D201" s="43" t="s">
        <v>503</v>
      </c>
      <c r="E201" s="43" t="s">
        <v>504</v>
      </c>
      <c r="F201" s="46">
        <v>682</v>
      </c>
      <c r="G201" s="1">
        <v>0</v>
      </c>
      <c r="H201" s="1">
        <v>0</v>
      </c>
      <c r="I201" s="4">
        <v>0</v>
      </c>
      <c r="J201" s="1">
        <v>0</v>
      </c>
      <c r="K201" s="4">
        <v>0</v>
      </c>
    </row>
    <row r="202" spans="2:11" ht="15" customHeight="1" x14ac:dyDescent="0.25">
      <c r="B202" s="91" t="s">
        <v>149</v>
      </c>
      <c r="C202" s="92"/>
      <c r="D202" s="43" t="s">
        <v>505</v>
      </c>
      <c r="E202" s="43" t="s">
        <v>506</v>
      </c>
      <c r="F202" s="46">
        <v>686</v>
      </c>
      <c r="G202" s="1">
        <v>0</v>
      </c>
      <c r="H202" s="1">
        <v>0</v>
      </c>
      <c r="I202" s="4">
        <v>0</v>
      </c>
      <c r="J202" s="1">
        <v>0</v>
      </c>
      <c r="K202" s="4">
        <v>0</v>
      </c>
    </row>
    <row r="203" spans="2:11" x14ac:dyDescent="0.25">
      <c r="B203" s="91" t="s">
        <v>150</v>
      </c>
      <c r="C203" s="92"/>
      <c r="D203" s="43" t="s">
        <v>507</v>
      </c>
      <c r="E203" s="43" t="s">
        <v>508</v>
      </c>
      <c r="F203" s="46">
        <v>688</v>
      </c>
      <c r="G203" s="1">
        <v>0</v>
      </c>
      <c r="H203" s="1">
        <v>0</v>
      </c>
      <c r="I203" s="4">
        <v>0</v>
      </c>
      <c r="J203" s="1">
        <v>0</v>
      </c>
      <c r="K203" s="4">
        <v>0</v>
      </c>
    </row>
    <row r="204" spans="2:11" ht="15" customHeight="1" x14ac:dyDescent="0.25">
      <c r="B204" s="91" t="s">
        <v>151</v>
      </c>
      <c r="C204" s="92"/>
      <c r="D204" s="43" t="s">
        <v>509</v>
      </c>
      <c r="E204" s="43" t="s">
        <v>510</v>
      </c>
      <c r="F204" s="46">
        <v>690</v>
      </c>
      <c r="G204" s="1">
        <v>0</v>
      </c>
      <c r="H204" s="1">
        <v>0</v>
      </c>
      <c r="I204" s="4">
        <v>0</v>
      </c>
      <c r="J204" s="1">
        <v>0</v>
      </c>
      <c r="K204" s="4">
        <v>0</v>
      </c>
    </row>
    <row r="205" spans="2:11" ht="15" customHeight="1" x14ac:dyDescent="0.25">
      <c r="B205" s="91" t="s">
        <v>152</v>
      </c>
      <c r="C205" s="92"/>
      <c r="D205" s="43" t="s">
        <v>511</v>
      </c>
      <c r="E205" s="43" t="s">
        <v>512</v>
      </c>
      <c r="F205" s="46">
        <v>694</v>
      </c>
      <c r="G205" s="1">
        <v>0</v>
      </c>
      <c r="H205" s="1">
        <v>0</v>
      </c>
      <c r="I205" s="4">
        <v>0</v>
      </c>
      <c r="J205" s="1">
        <v>0</v>
      </c>
      <c r="K205" s="4">
        <v>0</v>
      </c>
    </row>
    <row r="206" spans="2:11" ht="15" customHeight="1" x14ac:dyDescent="0.25">
      <c r="B206" s="91" t="s">
        <v>153</v>
      </c>
      <c r="C206" s="92"/>
      <c r="D206" s="43" t="s">
        <v>513</v>
      </c>
      <c r="E206" s="43" t="s">
        <v>514</v>
      </c>
      <c r="F206" s="46">
        <v>702</v>
      </c>
      <c r="G206" s="1">
        <v>0</v>
      </c>
      <c r="H206" s="1">
        <v>0</v>
      </c>
      <c r="I206" s="4">
        <v>0</v>
      </c>
      <c r="J206" s="1">
        <v>0</v>
      </c>
      <c r="K206" s="4">
        <v>0</v>
      </c>
    </row>
    <row r="207" spans="2:11" ht="15" customHeight="1" x14ac:dyDescent="0.25">
      <c r="B207" s="91" t="s">
        <v>858</v>
      </c>
      <c r="C207" s="92"/>
      <c r="D207" s="43" t="s">
        <v>669</v>
      </c>
      <c r="E207" s="43" t="s">
        <v>697</v>
      </c>
      <c r="F207" s="46">
        <v>534</v>
      </c>
      <c r="G207" s="1">
        <v>0</v>
      </c>
      <c r="H207" s="1">
        <v>0</v>
      </c>
      <c r="I207" s="4">
        <v>0</v>
      </c>
      <c r="J207" s="1">
        <v>0</v>
      </c>
      <c r="K207" s="4">
        <v>0</v>
      </c>
    </row>
    <row r="208" spans="2:11" x14ac:dyDescent="0.25">
      <c r="B208" s="91" t="s">
        <v>859</v>
      </c>
      <c r="C208" s="92"/>
      <c r="D208" s="43" t="s">
        <v>515</v>
      </c>
      <c r="E208" s="43" t="s">
        <v>516</v>
      </c>
      <c r="F208" s="46">
        <v>703</v>
      </c>
      <c r="G208" s="1">
        <v>0</v>
      </c>
      <c r="H208" s="1">
        <v>0</v>
      </c>
      <c r="I208" s="4">
        <v>0</v>
      </c>
      <c r="J208" s="1">
        <v>0</v>
      </c>
      <c r="K208" s="4">
        <v>0</v>
      </c>
    </row>
    <row r="209" spans="2:11" x14ac:dyDescent="0.25">
      <c r="B209" s="91" t="s">
        <v>154</v>
      </c>
      <c r="C209" s="92"/>
      <c r="D209" s="43" t="s">
        <v>517</v>
      </c>
      <c r="E209" s="43" t="s">
        <v>518</v>
      </c>
      <c r="F209" s="46">
        <v>705</v>
      </c>
      <c r="G209" s="1">
        <v>0</v>
      </c>
      <c r="H209" s="1">
        <v>0</v>
      </c>
      <c r="I209" s="4">
        <v>0</v>
      </c>
      <c r="J209" s="1">
        <v>0</v>
      </c>
      <c r="K209" s="4">
        <v>0</v>
      </c>
    </row>
    <row r="210" spans="2:11" ht="15" customHeight="1" x14ac:dyDescent="0.25">
      <c r="B210" s="91" t="s">
        <v>155</v>
      </c>
      <c r="C210" s="92"/>
      <c r="D210" s="43" t="s">
        <v>519</v>
      </c>
      <c r="E210" s="43" t="s">
        <v>520</v>
      </c>
      <c r="F210" s="46">
        <v>90</v>
      </c>
      <c r="G210" s="1">
        <v>0</v>
      </c>
      <c r="H210" s="1">
        <v>0</v>
      </c>
      <c r="I210" s="4">
        <v>0</v>
      </c>
      <c r="J210" s="1">
        <v>0</v>
      </c>
      <c r="K210" s="4">
        <v>0</v>
      </c>
    </row>
    <row r="211" spans="2:11" ht="15" customHeight="1" x14ac:dyDescent="0.25">
      <c r="B211" s="91" t="s">
        <v>670</v>
      </c>
      <c r="C211" s="92"/>
      <c r="D211" s="43" t="s">
        <v>671</v>
      </c>
      <c r="E211" s="43" t="s">
        <v>672</v>
      </c>
      <c r="F211" s="43">
        <v>706</v>
      </c>
      <c r="G211" s="1">
        <v>0</v>
      </c>
      <c r="H211" s="1">
        <v>0</v>
      </c>
      <c r="I211" s="4">
        <v>0</v>
      </c>
      <c r="J211" s="1">
        <v>0</v>
      </c>
      <c r="K211" s="4">
        <v>0</v>
      </c>
    </row>
    <row r="212" spans="2:11" ht="15" customHeight="1" x14ac:dyDescent="0.25">
      <c r="B212" s="91" t="s">
        <v>156</v>
      </c>
      <c r="C212" s="92"/>
      <c r="D212" s="43" t="s">
        <v>521</v>
      </c>
      <c r="E212" s="43" t="s">
        <v>522</v>
      </c>
      <c r="F212" s="46">
        <v>710</v>
      </c>
      <c r="G212" s="1">
        <v>0</v>
      </c>
      <c r="H212" s="1">
        <v>0</v>
      </c>
      <c r="I212" s="4">
        <v>0</v>
      </c>
      <c r="J212" s="1">
        <v>0</v>
      </c>
      <c r="K212" s="4">
        <v>0</v>
      </c>
    </row>
    <row r="213" spans="2:11" ht="15" customHeight="1" x14ac:dyDescent="0.25">
      <c r="B213" s="91" t="s">
        <v>860</v>
      </c>
      <c r="C213" s="92"/>
      <c r="D213" s="43" t="s">
        <v>673</v>
      </c>
      <c r="E213" s="43" t="s">
        <v>674</v>
      </c>
      <c r="F213" s="43">
        <v>239</v>
      </c>
      <c r="G213" s="1">
        <v>0</v>
      </c>
      <c r="H213" s="1">
        <v>0</v>
      </c>
      <c r="I213" s="4">
        <v>0</v>
      </c>
      <c r="J213" s="1">
        <v>0</v>
      </c>
      <c r="K213" s="4">
        <v>0</v>
      </c>
    </row>
    <row r="214" spans="2:11" ht="15" customHeight="1" x14ac:dyDescent="0.25">
      <c r="B214" s="91" t="s">
        <v>675</v>
      </c>
      <c r="C214" s="92"/>
      <c r="D214" s="43" t="s">
        <v>676</v>
      </c>
      <c r="E214" s="43" t="s">
        <v>677</v>
      </c>
      <c r="F214" s="43">
        <v>728</v>
      </c>
      <c r="G214" s="1">
        <v>0</v>
      </c>
      <c r="H214" s="1">
        <v>0</v>
      </c>
      <c r="I214" s="4">
        <v>0</v>
      </c>
      <c r="J214" s="1">
        <v>0</v>
      </c>
      <c r="K214" s="4">
        <v>0</v>
      </c>
    </row>
    <row r="215" spans="2:11" x14ac:dyDescent="0.25">
      <c r="B215" s="91" t="s">
        <v>157</v>
      </c>
      <c r="C215" s="92"/>
      <c r="D215" s="43" t="s">
        <v>523</v>
      </c>
      <c r="E215" s="43" t="s">
        <v>524</v>
      </c>
      <c r="F215" s="46">
        <v>724</v>
      </c>
      <c r="G215" s="1">
        <v>0</v>
      </c>
      <c r="H215" s="1">
        <v>0</v>
      </c>
      <c r="I215" s="4">
        <v>0</v>
      </c>
      <c r="J215" s="1">
        <v>0</v>
      </c>
      <c r="K215" s="4">
        <v>0</v>
      </c>
    </row>
    <row r="216" spans="2:11" x14ac:dyDescent="0.25">
      <c r="B216" s="91" t="s">
        <v>158</v>
      </c>
      <c r="C216" s="92"/>
      <c r="D216" s="43" t="s">
        <v>525</v>
      </c>
      <c r="E216" s="43" t="s">
        <v>526</v>
      </c>
      <c r="F216" s="46">
        <v>144</v>
      </c>
      <c r="G216" s="1">
        <v>0</v>
      </c>
      <c r="H216" s="1">
        <v>0</v>
      </c>
      <c r="I216" s="4">
        <v>0</v>
      </c>
      <c r="J216" s="1">
        <v>0</v>
      </c>
      <c r="K216" s="4">
        <v>0</v>
      </c>
    </row>
    <row r="217" spans="2:11" ht="15" customHeight="1" x14ac:dyDescent="0.25">
      <c r="B217" s="91" t="s">
        <v>861</v>
      </c>
      <c r="C217" s="92"/>
      <c r="D217" s="43" t="s">
        <v>527</v>
      </c>
      <c r="E217" s="43" t="s">
        <v>528</v>
      </c>
      <c r="F217" s="46">
        <v>736</v>
      </c>
      <c r="G217" s="1">
        <v>0</v>
      </c>
      <c r="H217" s="1">
        <v>0</v>
      </c>
      <c r="I217" s="4">
        <v>0</v>
      </c>
      <c r="J217" s="1">
        <v>0</v>
      </c>
      <c r="K217" s="4">
        <v>0</v>
      </c>
    </row>
    <row r="218" spans="2:11" x14ac:dyDescent="0.25">
      <c r="B218" s="91" t="s">
        <v>159</v>
      </c>
      <c r="C218" s="92"/>
      <c r="D218" s="43" t="s">
        <v>529</v>
      </c>
      <c r="E218" s="43" t="s">
        <v>530</v>
      </c>
      <c r="F218" s="46">
        <v>740</v>
      </c>
      <c r="G218" s="1">
        <v>0</v>
      </c>
      <c r="H218" s="1">
        <v>0</v>
      </c>
      <c r="I218" s="4">
        <v>0</v>
      </c>
      <c r="J218" s="1">
        <v>0</v>
      </c>
      <c r="K218" s="4">
        <v>0</v>
      </c>
    </row>
    <row r="219" spans="2:11" ht="15" customHeight="1" x14ac:dyDescent="0.25">
      <c r="B219" s="91" t="s">
        <v>678</v>
      </c>
      <c r="C219" s="92"/>
      <c r="D219" s="43" t="s">
        <v>679</v>
      </c>
      <c r="E219" s="43" t="s">
        <v>680</v>
      </c>
      <c r="F219" s="43">
        <v>744</v>
      </c>
      <c r="G219" s="1">
        <v>0</v>
      </c>
      <c r="H219" s="1">
        <v>0</v>
      </c>
      <c r="I219" s="4">
        <v>0</v>
      </c>
      <c r="J219" s="1">
        <v>0</v>
      </c>
      <c r="K219" s="4">
        <v>0</v>
      </c>
    </row>
    <row r="220" spans="2:11" x14ac:dyDescent="0.25">
      <c r="B220" s="91" t="s">
        <v>160</v>
      </c>
      <c r="C220" s="92"/>
      <c r="D220" s="43" t="s">
        <v>533</v>
      </c>
      <c r="E220" s="43" t="s">
        <v>534</v>
      </c>
      <c r="F220" s="46">
        <v>752</v>
      </c>
      <c r="G220" s="1">
        <v>0</v>
      </c>
      <c r="H220" s="1">
        <v>0</v>
      </c>
      <c r="I220" s="4">
        <v>0</v>
      </c>
      <c r="J220" s="1">
        <v>0</v>
      </c>
      <c r="K220" s="4">
        <v>0</v>
      </c>
    </row>
    <row r="221" spans="2:11" ht="15" customHeight="1" x14ac:dyDescent="0.25">
      <c r="B221" s="91" t="s">
        <v>161</v>
      </c>
      <c r="C221" s="92"/>
      <c r="D221" s="43" t="s">
        <v>535</v>
      </c>
      <c r="E221" s="43" t="s">
        <v>536</v>
      </c>
      <c r="F221" s="46">
        <v>756</v>
      </c>
      <c r="G221" s="1">
        <v>0</v>
      </c>
      <c r="H221" s="1">
        <v>0</v>
      </c>
      <c r="I221" s="4">
        <v>0</v>
      </c>
      <c r="J221" s="1">
        <v>0</v>
      </c>
      <c r="K221" s="4">
        <v>0</v>
      </c>
    </row>
    <row r="222" spans="2:11" ht="15" customHeight="1" x14ac:dyDescent="0.25">
      <c r="B222" s="91" t="s">
        <v>862</v>
      </c>
      <c r="C222" s="92"/>
      <c r="D222" s="43" t="s">
        <v>537</v>
      </c>
      <c r="E222" s="43" t="s">
        <v>538</v>
      </c>
      <c r="F222" s="46">
        <v>760</v>
      </c>
      <c r="G222" s="1">
        <v>0</v>
      </c>
      <c r="H222" s="1">
        <v>0</v>
      </c>
      <c r="I222" s="4">
        <v>0</v>
      </c>
      <c r="J222" s="1">
        <v>0</v>
      </c>
      <c r="K222" s="4">
        <v>0</v>
      </c>
    </row>
    <row r="223" spans="2:11" ht="15" customHeight="1" x14ac:dyDescent="0.25">
      <c r="B223" s="91" t="s">
        <v>863</v>
      </c>
      <c r="C223" s="92"/>
      <c r="D223" s="43" t="s">
        <v>592</v>
      </c>
      <c r="E223" s="43" t="s">
        <v>593</v>
      </c>
      <c r="F223" s="46">
        <v>158</v>
      </c>
      <c r="G223" s="1">
        <v>0</v>
      </c>
      <c r="H223" s="1">
        <v>0</v>
      </c>
      <c r="I223" s="4">
        <v>0</v>
      </c>
      <c r="J223" s="1">
        <v>0</v>
      </c>
      <c r="K223" s="4">
        <v>0</v>
      </c>
    </row>
    <row r="224" spans="2:11" x14ac:dyDescent="0.25">
      <c r="B224" s="91" t="s">
        <v>162</v>
      </c>
      <c r="C224" s="92"/>
      <c r="D224" s="43" t="s">
        <v>539</v>
      </c>
      <c r="E224" s="43" t="s">
        <v>540</v>
      </c>
      <c r="F224" s="46">
        <v>762</v>
      </c>
      <c r="G224" s="1">
        <v>0</v>
      </c>
      <c r="H224" s="1">
        <v>0</v>
      </c>
      <c r="I224" s="4">
        <v>0</v>
      </c>
      <c r="J224" s="1">
        <v>0</v>
      </c>
      <c r="K224" s="4">
        <v>0</v>
      </c>
    </row>
    <row r="225" spans="2:11" ht="15" customHeight="1" x14ac:dyDescent="0.25">
      <c r="B225" s="91" t="s">
        <v>864</v>
      </c>
      <c r="C225" s="92"/>
      <c r="D225" s="43" t="s">
        <v>541</v>
      </c>
      <c r="E225" s="43" t="s">
        <v>542</v>
      </c>
      <c r="F225" s="46">
        <v>834</v>
      </c>
      <c r="G225" s="1">
        <v>0</v>
      </c>
      <c r="H225" s="1">
        <v>0</v>
      </c>
      <c r="I225" s="4">
        <v>0</v>
      </c>
      <c r="J225" s="1">
        <v>0</v>
      </c>
      <c r="K225" s="4">
        <v>0</v>
      </c>
    </row>
    <row r="226" spans="2:11" ht="15" customHeight="1" x14ac:dyDescent="0.25">
      <c r="B226" s="91" t="s">
        <v>163</v>
      </c>
      <c r="C226" s="92"/>
      <c r="D226" s="43" t="s">
        <v>543</v>
      </c>
      <c r="E226" s="43" t="s">
        <v>544</v>
      </c>
      <c r="F226" s="46">
        <v>764</v>
      </c>
      <c r="G226" s="1">
        <v>0</v>
      </c>
      <c r="H226" s="1">
        <v>0</v>
      </c>
      <c r="I226" s="4">
        <v>0</v>
      </c>
      <c r="J226" s="1">
        <v>0</v>
      </c>
      <c r="K226" s="4">
        <v>0</v>
      </c>
    </row>
    <row r="227" spans="2:11" ht="15" customHeight="1" x14ac:dyDescent="0.25">
      <c r="B227" s="91" t="s">
        <v>865</v>
      </c>
      <c r="C227" s="92"/>
      <c r="D227" s="43" t="s">
        <v>545</v>
      </c>
      <c r="E227" s="43" t="s">
        <v>546</v>
      </c>
      <c r="F227" s="46">
        <v>626</v>
      </c>
      <c r="G227" s="1">
        <v>0</v>
      </c>
      <c r="H227" s="1">
        <v>0</v>
      </c>
      <c r="I227" s="4">
        <v>0</v>
      </c>
      <c r="J227" s="1">
        <v>0</v>
      </c>
      <c r="K227" s="4">
        <v>0</v>
      </c>
    </row>
    <row r="228" spans="2:11" ht="15" customHeight="1" x14ac:dyDescent="0.25">
      <c r="B228" s="91" t="s">
        <v>164</v>
      </c>
      <c r="C228" s="92"/>
      <c r="D228" s="43" t="s">
        <v>547</v>
      </c>
      <c r="E228" s="43" t="s">
        <v>548</v>
      </c>
      <c r="F228" s="46">
        <v>768</v>
      </c>
      <c r="G228" s="1">
        <v>0</v>
      </c>
      <c r="H228" s="1">
        <v>0</v>
      </c>
      <c r="I228" s="4">
        <v>0</v>
      </c>
      <c r="J228" s="1">
        <v>0</v>
      </c>
      <c r="K228" s="4">
        <v>0</v>
      </c>
    </row>
    <row r="229" spans="2:11" x14ac:dyDescent="0.25">
      <c r="B229" s="91" t="s">
        <v>681</v>
      </c>
      <c r="C229" s="92"/>
      <c r="D229" s="43" t="s">
        <v>682</v>
      </c>
      <c r="E229" s="43" t="s">
        <v>683</v>
      </c>
      <c r="F229" s="43">
        <v>772</v>
      </c>
      <c r="G229" s="1">
        <v>0</v>
      </c>
      <c r="H229" s="1">
        <v>0</v>
      </c>
      <c r="I229" s="4">
        <v>0</v>
      </c>
      <c r="J229" s="1">
        <v>0</v>
      </c>
      <c r="K229" s="4">
        <v>0</v>
      </c>
    </row>
    <row r="230" spans="2:11" x14ac:dyDescent="0.25">
      <c r="B230" s="91" t="s">
        <v>165</v>
      </c>
      <c r="C230" s="92"/>
      <c r="D230" s="43" t="s">
        <v>549</v>
      </c>
      <c r="E230" s="43" t="s">
        <v>550</v>
      </c>
      <c r="F230" s="46">
        <v>776</v>
      </c>
      <c r="G230" s="1">
        <v>0</v>
      </c>
      <c r="H230" s="1">
        <v>0</v>
      </c>
      <c r="I230" s="4">
        <v>0</v>
      </c>
      <c r="J230" s="1">
        <v>0</v>
      </c>
      <c r="K230" s="4">
        <v>0</v>
      </c>
    </row>
    <row r="231" spans="2:11" ht="15" customHeight="1" x14ac:dyDescent="0.25">
      <c r="B231" s="91" t="s">
        <v>166</v>
      </c>
      <c r="C231" s="92"/>
      <c r="D231" s="43" t="s">
        <v>551</v>
      </c>
      <c r="E231" s="43" t="s">
        <v>552</v>
      </c>
      <c r="F231" s="46">
        <v>780</v>
      </c>
      <c r="G231" s="1">
        <v>0</v>
      </c>
      <c r="H231" s="1">
        <v>0</v>
      </c>
      <c r="I231" s="4">
        <v>0</v>
      </c>
      <c r="J231" s="1">
        <v>0</v>
      </c>
      <c r="K231" s="4">
        <v>0</v>
      </c>
    </row>
    <row r="232" spans="2:11" ht="15" customHeight="1" x14ac:dyDescent="0.25">
      <c r="B232" s="91" t="s">
        <v>167</v>
      </c>
      <c r="C232" s="92"/>
      <c r="D232" s="43" t="s">
        <v>553</v>
      </c>
      <c r="E232" s="43" t="s">
        <v>554</v>
      </c>
      <c r="F232" s="46">
        <v>788</v>
      </c>
      <c r="G232" s="1">
        <v>0</v>
      </c>
      <c r="H232" s="1">
        <v>0</v>
      </c>
      <c r="I232" s="4">
        <v>0</v>
      </c>
      <c r="J232" s="1">
        <v>0</v>
      </c>
      <c r="K232" s="4">
        <v>0</v>
      </c>
    </row>
    <row r="233" spans="2:11" ht="15" customHeight="1" x14ac:dyDescent="0.25">
      <c r="B233" s="91" t="s">
        <v>866</v>
      </c>
      <c r="C233" s="92"/>
      <c r="D233" s="43" t="s">
        <v>555</v>
      </c>
      <c r="E233" s="43" t="s">
        <v>556</v>
      </c>
      <c r="F233" s="46">
        <v>792</v>
      </c>
      <c r="G233" s="1">
        <v>0</v>
      </c>
      <c r="H233" s="1">
        <v>0</v>
      </c>
      <c r="I233" s="4">
        <v>0</v>
      </c>
      <c r="J233" s="1">
        <v>0</v>
      </c>
      <c r="K233" s="4">
        <v>0</v>
      </c>
    </row>
    <row r="234" spans="2:11" ht="15" customHeight="1" x14ac:dyDescent="0.25">
      <c r="B234" s="91" t="s">
        <v>168</v>
      </c>
      <c r="C234" s="92"/>
      <c r="D234" s="43" t="s">
        <v>557</v>
      </c>
      <c r="E234" s="43" t="s">
        <v>558</v>
      </c>
      <c r="F234" s="46">
        <v>795</v>
      </c>
      <c r="G234" s="1">
        <v>0</v>
      </c>
      <c r="H234" s="1">
        <v>0</v>
      </c>
      <c r="I234" s="4">
        <v>0</v>
      </c>
      <c r="J234" s="1">
        <v>0</v>
      </c>
      <c r="K234" s="4">
        <v>0</v>
      </c>
    </row>
    <row r="235" spans="2:11" ht="15" customHeight="1" x14ac:dyDescent="0.25">
      <c r="B235" s="91" t="s">
        <v>867</v>
      </c>
      <c r="C235" s="92"/>
      <c r="D235" s="43" t="s">
        <v>559</v>
      </c>
      <c r="E235" s="43" t="s">
        <v>560</v>
      </c>
      <c r="F235" s="46">
        <v>796</v>
      </c>
      <c r="G235" s="1">
        <v>0</v>
      </c>
      <c r="H235" s="1">
        <v>0</v>
      </c>
      <c r="I235" s="4">
        <v>0</v>
      </c>
      <c r="J235" s="1">
        <v>0</v>
      </c>
      <c r="K235" s="4">
        <v>0</v>
      </c>
    </row>
    <row r="236" spans="2:11" x14ac:dyDescent="0.25">
      <c r="B236" s="91" t="s">
        <v>684</v>
      </c>
      <c r="C236" s="92"/>
      <c r="D236" s="43" t="s">
        <v>685</v>
      </c>
      <c r="E236" s="43" t="s">
        <v>686</v>
      </c>
      <c r="F236" s="43">
        <v>798</v>
      </c>
      <c r="G236" s="1">
        <v>0</v>
      </c>
      <c r="H236" s="1">
        <v>0</v>
      </c>
      <c r="I236" s="4">
        <v>0</v>
      </c>
      <c r="J236" s="1">
        <v>0</v>
      </c>
      <c r="K236" s="4">
        <v>0</v>
      </c>
    </row>
    <row r="237" spans="2:11" x14ac:dyDescent="0.25">
      <c r="B237" s="91" t="s">
        <v>169</v>
      </c>
      <c r="C237" s="92"/>
      <c r="D237" s="43" t="s">
        <v>561</v>
      </c>
      <c r="E237" s="43" t="s">
        <v>562</v>
      </c>
      <c r="F237" s="46">
        <v>800</v>
      </c>
      <c r="G237" s="1">
        <v>0</v>
      </c>
      <c r="H237" s="1">
        <v>0</v>
      </c>
      <c r="I237" s="4">
        <v>0</v>
      </c>
      <c r="J237" s="1">
        <v>0</v>
      </c>
      <c r="K237" s="4">
        <v>0</v>
      </c>
    </row>
    <row r="238" spans="2:11" ht="15" customHeight="1" x14ac:dyDescent="0.25">
      <c r="B238" s="91" t="s">
        <v>170</v>
      </c>
      <c r="C238" s="92"/>
      <c r="D238" s="43" t="s">
        <v>563</v>
      </c>
      <c r="E238" s="43" t="s">
        <v>564</v>
      </c>
      <c r="F238" s="46">
        <v>804</v>
      </c>
      <c r="G238" s="1">
        <v>0</v>
      </c>
      <c r="H238" s="1">
        <v>0</v>
      </c>
      <c r="I238" s="4">
        <v>0</v>
      </c>
      <c r="J238" s="1">
        <v>0</v>
      </c>
      <c r="K238" s="4">
        <v>0</v>
      </c>
    </row>
    <row r="239" spans="2:11" ht="15" customHeight="1" x14ac:dyDescent="0.25">
      <c r="B239" s="91" t="s">
        <v>171</v>
      </c>
      <c r="C239" s="92"/>
      <c r="D239" s="43" t="s">
        <v>565</v>
      </c>
      <c r="E239" s="43" t="s">
        <v>566</v>
      </c>
      <c r="F239" s="46">
        <v>784</v>
      </c>
      <c r="G239" s="1">
        <v>0</v>
      </c>
      <c r="H239" s="1">
        <v>0</v>
      </c>
      <c r="I239" s="4">
        <v>0</v>
      </c>
      <c r="J239" s="1">
        <v>0</v>
      </c>
      <c r="K239" s="4">
        <v>0</v>
      </c>
    </row>
    <row r="240" spans="2:11" ht="15" customHeight="1" x14ac:dyDescent="0.25">
      <c r="B240" s="91" t="s">
        <v>172</v>
      </c>
      <c r="C240" s="92"/>
      <c r="D240" s="43" t="s">
        <v>567</v>
      </c>
      <c r="E240" s="43" t="s">
        <v>568</v>
      </c>
      <c r="F240" s="46">
        <v>826</v>
      </c>
      <c r="G240" s="1">
        <v>0</v>
      </c>
      <c r="H240" s="1">
        <v>0</v>
      </c>
      <c r="I240" s="4">
        <v>0</v>
      </c>
      <c r="J240" s="1">
        <v>0</v>
      </c>
      <c r="K240" s="4">
        <v>0</v>
      </c>
    </row>
    <row r="241" spans="2:11" ht="15" customHeight="1" x14ac:dyDescent="0.25">
      <c r="B241" s="91" t="s">
        <v>874</v>
      </c>
      <c r="C241" s="92"/>
      <c r="D241" s="43" t="s">
        <v>687</v>
      </c>
      <c r="E241" s="43" t="s">
        <v>688</v>
      </c>
      <c r="F241" s="43">
        <v>581</v>
      </c>
      <c r="G241" s="1">
        <v>0</v>
      </c>
      <c r="H241" s="1">
        <v>0</v>
      </c>
      <c r="I241" s="4">
        <v>0</v>
      </c>
      <c r="J241" s="1">
        <v>0</v>
      </c>
      <c r="K241" s="4">
        <v>0</v>
      </c>
    </row>
    <row r="242" spans="2:11" ht="15" customHeight="1" x14ac:dyDescent="0.25">
      <c r="B242" s="91" t="s">
        <v>868</v>
      </c>
      <c r="C242" s="92"/>
      <c r="D242" s="43" t="s">
        <v>569</v>
      </c>
      <c r="E242" s="43" t="s">
        <v>570</v>
      </c>
      <c r="F242" s="46">
        <v>840</v>
      </c>
      <c r="G242" s="1">
        <v>0</v>
      </c>
      <c r="H242" s="1">
        <v>0</v>
      </c>
      <c r="I242" s="4">
        <v>0</v>
      </c>
      <c r="J242" s="1">
        <v>0</v>
      </c>
      <c r="K242" s="4">
        <v>0</v>
      </c>
    </row>
    <row r="243" spans="2:11" ht="15" customHeight="1" x14ac:dyDescent="0.25">
      <c r="B243" s="91" t="s">
        <v>173</v>
      </c>
      <c r="C243" s="92"/>
      <c r="D243" s="43" t="s">
        <v>571</v>
      </c>
      <c r="E243" s="43" t="s">
        <v>572</v>
      </c>
      <c r="F243" s="46">
        <v>858</v>
      </c>
      <c r="G243" s="1">
        <v>0</v>
      </c>
      <c r="H243" s="1">
        <v>0</v>
      </c>
      <c r="I243" s="4">
        <v>0</v>
      </c>
      <c r="J243" s="1">
        <v>0</v>
      </c>
      <c r="K243" s="4">
        <v>0</v>
      </c>
    </row>
    <row r="244" spans="2:11" ht="15" customHeight="1" x14ac:dyDescent="0.25">
      <c r="B244" s="91" t="s">
        <v>174</v>
      </c>
      <c r="C244" s="92"/>
      <c r="D244" s="43" t="s">
        <v>573</v>
      </c>
      <c r="E244" s="43" t="s">
        <v>574</v>
      </c>
      <c r="F244" s="46">
        <v>860</v>
      </c>
      <c r="G244" s="1">
        <v>0</v>
      </c>
      <c r="H244" s="1">
        <v>0</v>
      </c>
      <c r="I244" s="4">
        <v>0</v>
      </c>
      <c r="J244" s="1">
        <v>0</v>
      </c>
      <c r="K244" s="4">
        <v>0</v>
      </c>
    </row>
    <row r="245" spans="2:11" ht="15" customHeight="1" x14ac:dyDescent="0.25">
      <c r="B245" s="91" t="s">
        <v>175</v>
      </c>
      <c r="C245" s="92"/>
      <c r="D245" s="43" t="s">
        <v>575</v>
      </c>
      <c r="E245" s="43" t="s">
        <v>576</v>
      </c>
      <c r="F245" s="46">
        <v>548</v>
      </c>
      <c r="G245" s="1">
        <v>0</v>
      </c>
      <c r="H245" s="1">
        <v>0</v>
      </c>
      <c r="I245" s="4">
        <v>0</v>
      </c>
      <c r="J245" s="1">
        <v>0</v>
      </c>
      <c r="K245" s="4">
        <v>0</v>
      </c>
    </row>
    <row r="246" spans="2:11" ht="15" customHeight="1" x14ac:dyDescent="0.25">
      <c r="B246" s="91" t="s">
        <v>869</v>
      </c>
      <c r="C246" s="92"/>
      <c r="D246" s="43" t="s">
        <v>577</v>
      </c>
      <c r="E246" s="43" t="s">
        <v>578</v>
      </c>
      <c r="F246" s="46">
        <v>862</v>
      </c>
      <c r="G246" s="1">
        <v>0</v>
      </c>
      <c r="H246" s="1">
        <v>0</v>
      </c>
      <c r="I246" s="4">
        <v>0</v>
      </c>
      <c r="J246" s="1">
        <v>0</v>
      </c>
      <c r="K246" s="4">
        <v>0</v>
      </c>
    </row>
    <row r="247" spans="2:11" ht="15" customHeight="1" x14ac:dyDescent="0.25">
      <c r="B247" s="91" t="s">
        <v>870</v>
      </c>
      <c r="C247" s="92"/>
      <c r="D247" s="43" t="s">
        <v>579</v>
      </c>
      <c r="E247" s="43" t="s">
        <v>580</v>
      </c>
      <c r="F247" s="46">
        <v>704</v>
      </c>
      <c r="G247" s="1">
        <v>0</v>
      </c>
      <c r="H247" s="1">
        <v>0</v>
      </c>
      <c r="I247" s="4">
        <v>0</v>
      </c>
      <c r="J247" s="1">
        <v>0</v>
      </c>
      <c r="K247" s="4">
        <v>0</v>
      </c>
    </row>
    <row r="248" spans="2:11" ht="15" customHeight="1" x14ac:dyDescent="0.25">
      <c r="B248" s="91" t="s">
        <v>689</v>
      </c>
      <c r="C248" s="92"/>
      <c r="D248" s="43" t="s">
        <v>692</v>
      </c>
      <c r="E248" s="43" t="s">
        <v>694</v>
      </c>
      <c r="F248" s="43">
        <v>92</v>
      </c>
      <c r="G248" s="1">
        <v>0</v>
      </c>
      <c r="H248" s="1">
        <v>0</v>
      </c>
      <c r="I248" s="4">
        <v>0</v>
      </c>
      <c r="J248" s="1">
        <v>0</v>
      </c>
      <c r="K248" s="4">
        <v>0</v>
      </c>
    </row>
    <row r="249" spans="2:11" ht="15" customHeight="1" x14ac:dyDescent="0.25">
      <c r="B249" s="91" t="s">
        <v>690</v>
      </c>
      <c r="C249" s="92"/>
      <c r="D249" s="43" t="s">
        <v>581</v>
      </c>
      <c r="E249" s="43" t="s">
        <v>582</v>
      </c>
      <c r="F249" s="43">
        <v>850</v>
      </c>
      <c r="G249" s="1">
        <v>0</v>
      </c>
      <c r="H249" s="1">
        <v>0</v>
      </c>
      <c r="I249" s="4">
        <v>0</v>
      </c>
      <c r="J249" s="1">
        <v>0</v>
      </c>
      <c r="K249" s="4">
        <v>0</v>
      </c>
    </row>
    <row r="250" spans="2:11" ht="15" customHeight="1" x14ac:dyDescent="0.25">
      <c r="B250" s="91" t="s">
        <v>871</v>
      </c>
      <c r="C250" s="92"/>
      <c r="D250" s="43" t="s">
        <v>872</v>
      </c>
      <c r="E250" s="43" t="s">
        <v>873</v>
      </c>
      <c r="F250" s="43">
        <v>876</v>
      </c>
      <c r="G250" s="1">
        <v>0</v>
      </c>
      <c r="H250" s="1">
        <v>0</v>
      </c>
      <c r="I250" s="4">
        <v>0</v>
      </c>
      <c r="J250" s="1">
        <v>0</v>
      </c>
      <c r="K250" s="4">
        <v>0</v>
      </c>
    </row>
    <row r="251" spans="2:11" ht="15" customHeight="1" x14ac:dyDescent="0.25">
      <c r="B251" s="91" t="s">
        <v>691</v>
      </c>
      <c r="C251" s="92"/>
      <c r="D251" s="43" t="s">
        <v>693</v>
      </c>
      <c r="E251" s="43" t="s">
        <v>695</v>
      </c>
      <c r="F251" s="43">
        <v>732</v>
      </c>
      <c r="G251" s="1">
        <v>0</v>
      </c>
      <c r="H251" s="1">
        <v>0</v>
      </c>
      <c r="I251" s="4">
        <v>0</v>
      </c>
      <c r="J251" s="1">
        <v>0</v>
      </c>
      <c r="K251" s="4">
        <v>0</v>
      </c>
    </row>
    <row r="252" spans="2:11" x14ac:dyDescent="0.25">
      <c r="B252" s="91" t="s">
        <v>176</v>
      </c>
      <c r="C252" s="92"/>
      <c r="D252" s="43" t="s">
        <v>583</v>
      </c>
      <c r="E252" s="43" t="s">
        <v>584</v>
      </c>
      <c r="F252" s="46">
        <v>887</v>
      </c>
      <c r="G252" s="1">
        <v>0</v>
      </c>
      <c r="H252" s="1">
        <v>0</v>
      </c>
      <c r="I252" s="4">
        <v>0</v>
      </c>
      <c r="J252" s="1">
        <v>0</v>
      </c>
      <c r="K252" s="4">
        <v>0</v>
      </c>
    </row>
    <row r="253" spans="2:11" x14ac:dyDescent="0.25">
      <c r="B253" s="91" t="s">
        <v>177</v>
      </c>
      <c r="C253" s="92"/>
      <c r="D253" s="43" t="s">
        <v>585</v>
      </c>
      <c r="E253" s="43" t="s">
        <v>586</v>
      </c>
      <c r="F253" s="46">
        <v>894</v>
      </c>
      <c r="G253" s="1">
        <v>0</v>
      </c>
      <c r="H253" s="1">
        <v>0</v>
      </c>
      <c r="I253" s="4">
        <v>0</v>
      </c>
      <c r="J253" s="1">
        <v>0</v>
      </c>
      <c r="K253" s="4">
        <v>0</v>
      </c>
    </row>
    <row r="254" spans="2:11" x14ac:dyDescent="0.25">
      <c r="B254" s="93" t="s">
        <v>178</v>
      </c>
      <c r="C254" s="94"/>
      <c r="D254" s="45" t="s">
        <v>587</v>
      </c>
      <c r="E254" s="45" t="s">
        <v>588</v>
      </c>
      <c r="F254" s="47">
        <v>716</v>
      </c>
      <c r="G254" s="1">
        <v>0</v>
      </c>
      <c r="H254" s="1">
        <v>0</v>
      </c>
      <c r="I254" s="4">
        <v>0</v>
      </c>
      <c r="J254" s="1">
        <v>0</v>
      </c>
      <c r="K254" s="4">
        <v>0</v>
      </c>
    </row>
    <row r="255" spans="2:11" x14ac:dyDescent="0.25">
      <c r="B255" s="88" t="s">
        <v>701</v>
      </c>
      <c r="C255" s="89"/>
      <c r="D255" s="89"/>
      <c r="E255" s="89"/>
      <c r="F255" s="90"/>
      <c r="G255" s="14">
        <f>SUM(G6:G254)</f>
        <v>0</v>
      </c>
      <c r="H255" s="14">
        <f>SUM(H6:H254)</f>
        <v>0</v>
      </c>
      <c r="I255" s="15">
        <f>SUM(I6:I254)</f>
        <v>0</v>
      </c>
      <c r="J255" s="14">
        <f>SUM(J6:J254)</f>
        <v>0</v>
      </c>
      <c r="K255" s="15">
        <f>SUM(K6:K254)</f>
        <v>0</v>
      </c>
    </row>
    <row r="256" spans="2:11" x14ac:dyDescent="0.25">
      <c r="B256" s="48"/>
      <c r="C256" s="48"/>
      <c r="D256" s="48"/>
      <c r="E256" s="48"/>
      <c r="F256" s="48"/>
      <c r="G256" s="48"/>
      <c r="H256" s="48"/>
      <c r="I256" s="49"/>
      <c r="J256" s="49"/>
      <c r="K256" s="49"/>
    </row>
    <row r="257" spans="2:11" x14ac:dyDescent="0.25">
      <c r="B257" s="49" t="s">
        <v>715</v>
      </c>
      <c r="C257" s="49"/>
      <c r="D257" s="49"/>
      <c r="E257" s="49"/>
      <c r="F257" s="49"/>
      <c r="G257" s="49"/>
      <c r="H257" s="49"/>
      <c r="I257" s="49"/>
      <c r="J257" s="49"/>
      <c r="K257" s="49"/>
    </row>
    <row r="258" spans="2:11" x14ac:dyDescent="0.25">
      <c r="B258" s="49"/>
      <c r="C258" s="49"/>
      <c r="D258" s="49"/>
      <c r="E258" s="49"/>
      <c r="F258" s="49"/>
      <c r="G258" s="49"/>
      <c r="H258" s="49"/>
      <c r="I258" s="49"/>
      <c r="J258" s="49"/>
      <c r="K258" s="49"/>
    </row>
    <row r="259" spans="2:11" x14ac:dyDescent="0.25">
      <c r="B259" s="49"/>
      <c r="C259" s="49"/>
      <c r="D259" s="49"/>
      <c r="E259" s="49"/>
      <c r="F259" s="49"/>
      <c r="G259" s="49"/>
      <c r="H259" s="49"/>
      <c r="I259" s="49"/>
      <c r="J259" s="49"/>
      <c r="K259" s="49"/>
    </row>
    <row r="260" spans="2:11" x14ac:dyDescent="0.25">
      <c r="B260" s="49"/>
      <c r="C260" s="49"/>
      <c r="D260" s="49"/>
      <c r="E260" s="49"/>
      <c r="F260" s="49"/>
      <c r="G260" s="49"/>
      <c r="H260" s="49"/>
      <c r="I260" s="49"/>
      <c r="J260" s="49"/>
      <c r="K260" s="49"/>
    </row>
    <row r="261" spans="2:11" x14ac:dyDescent="0.25">
      <c r="B261" s="49"/>
      <c r="C261" s="49"/>
      <c r="D261" s="49"/>
      <c r="E261" s="49"/>
      <c r="F261" s="49"/>
      <c r="G261" s="49"/>
      <c r="H261" s="49"/>
      <c r="I261" s="49"/>
      <c r="J261" s="49"/>
      <c r="K261" s="49"/>
    </row>
    <row r="262" spans="2:11" x14ac:dyDescent="0.25">
      <c r="B262" s="49"/>
      <c r="C262" s="49"/>
      <c r="D262" s="49"/>
      <c r="E262" s="49"/>
      <c r="F262" s="49"/>
      <c r="G262" s="49"/>
      <c r="H262" s="49"/>
      <c r="I262" s="49"/>
      <c r="J262" s="49"/>
      <c r="K262" s="49"/>
    </row>
    <row r="263" spans="2:11" x14ac:dyDescent="0.25">
      <c r="B263" s="49"/>
      <c r="C263" s="49"/>
      <c r="D263" s="49"/>
      <c r="E263" s="49"/>
      <c r="F263" s="49"/>
      <c r="G263" s="49"/>
      <c r="H263" s="49"/>
      <c r="I263" s="49"/>
      <c r="J263" s="49"/>
      <c r="K263" s="49"/>
    </row>
    <row r="264" spans="2:11" x14ac:dyDescent="0.25">
      <c r="B264" s="49"/>
      <c r="C264" s="49"/>
      <c r="D264" s="49"/>
      <c r="E264" s="49"/>
      <c r="F264" s="49"/>
      <c r="G264" s="49"/>
      <c r="H264" s="49"/>
      <c r="I264" s="49"/>
      <c r="J264" s="49"/>
      <c r="K264" s="49"/>
    </row>
    <row r="265" spans="2:11" x14ac:dyDescent="0.25">
      <c r="B265" s="49"/>
      <c r="C265" s="49"/>
      <c r="D265" s="49"/>
      <c r="E265" s="49"/>
      <c r="F265" s="49"/>
      <c r="G265" s="49"/>
      <c r="H265" s="49"/>
      <c r="I265" s="49"/>
      <c r="J265" s="49"/>
      <c r="K265" s="49"/>
    </row>
    <row r="266" spans="2:11" x14ac:dyDescent="0.25">
      <c r="B266" s="49"/>
      <c r="C266" s="49"/>
      <c r="D266" s="49"/>
      <c r="E266" s="49"/>
      <c r="F266" s="49"/>
      <c r="G266" s="49"/>
      <c r="H266" s="49"/>
      <c r="I266" s="49"/>
      <c r="J266" s="49"/>
      <c r="K266" s="49"/>
    </row>
    <row r="267" spans="2:11" x14ac:dyDescent="0.25">
      <c r="B267" s="49"/>
      <c r="C267" s="49"/>
      <c r="D267" s="49"/>
      <c r="E267" s="49"/>
      <c r="F267" s="49"/>
      <c r="G267" s="49"/>
      <c r="H267" s="49"/>
      <c r="I267" s="49"/>
      <c r="J267" s="49"/>
      <c r="K267" s="49"/>
    </row>
    <row r="268" spans="2:11" x14ac:dyDescent="0.25">
      <c r="B268" s="49"/>
      <c r="C268" s="49"/>
      <c r="D268" s="49"/>
      <c r="E268" s="49"/>
      <c r="F268" s="49"/>
      <c r="G268" s="49"/>
      <c r="H268" s="49"/>
      <c r="I268" s="49"/>
      <c r="J268" s="49"/>
      <c r="K268" s="49"/>
    </row>
    <row r="269" spans="2:11" x14ac:dyDescent="0.25">
      <c r="B269" s="49"/>
      <c r="C269" s="49"/>
      <c r="D269" s="49"/>
      <c r="E269" s="49"/>
      <c r="F269" s="49"/>
      <c r="G269" s="49"/>
      <c r="H269" s="49"/>
      <c r="I269" s="49"/>
      <c r="J269" s="49"/>
      <c r="K269" s="49"/>
    </row>
    <row r="270" spans="2:11" x14ac:dyDescent="0.25">
      <c r="B270" s="49"/>
      <c r="C270" s="49"/>
      <c r="D270" s="49"/>
      <c r="E270" s="49"/>
      <c r="F270" s="49"/>
      <c r="G270" s="49"/>
      <c r="H270" s="49"/>
      <c r="I270" s="49"/>
      <c r="J270" s="49"/>
      <c r="K270" s="49"/>
    </row>
    <row r="271" spans="2:11" x14ac:dyDescent="0.25">
      <c r="B271" s="49"/>
      <c r="C271" s="49"/>
      <c r="D271" s="49"/>
      <c r="E271" s="49"/>
      <c r="F271" s="49"/>
      <c r="G271" s="49"/>
      <c r="H271" s="49"/>
      <c r="I271" s="49"/>
      <c r="J271" s="49"/>
      <c r="K271" s="49"/>
    </row>
    <row r="272" spans="2:11" x14ac:dyDescent="0.25">
      <c r="B272" s="49"/>
      <c r="C272" s="49"/>
      <c r="D272" s="49"/>
      <c r="E272" s="49"/>
      <c r="F272" s="49"/>
      <c r="G272" s="49"/>
      <c r="H272" s="49"/>
      <c r="I272" s="49"/>
      <c r="J272" s="49"/>
      <c r="K272" s="49"/>
    </row>
    <row r="273" spans="2:11" x14ac:dyDescent="0.25">
      <c r="B273" s="49"/>
      <c r="C273" s="49"/>
      <c r="D273" s="49"/>
      <c r="E273" s="49"/>
      <c r="F273" s="49"/>
      <c r="G273" s="49"/>
      <c r="H273" s="49"/>
      <c r="I273" s="49"/>
      <c r="J273" s="49"/>
      <c r="K273" s="49"/>
    </row>
    <row r="274" spans="2:11" x14ac:dyDescent="0.25">
      <c r="B274" s="49"/>
      <c r="C274" s="49"/>
      <c r="D274" s="49"/>
      <c r="E274" s="49"/>
      <c r="F274" s="49"/>
      <c r="G274" s="49"/>
      <c r="H274" s="49"/>
      <c r="I274" s="49"/>
      <c r="J274" s="49"/>
      <c r="K274" s="49"/>
    </row>
  </sheetData>
  <sheetProtection algorithmName="SHA-512" hashValue="hXuBKFDiKSpQ1PqRcUhcSRf/ebWcPR3/1+bXzawXx77edOhpP1UOdHT1ly3TnzX9og/rcBPgi2pLAcuwbGy9tA==" saltValue="sL7a43fH69uUIxA+tQYTeQ==" spinCount="100000" sheet="1" objects="1" scenarios="1"/>
  <mergeCells count="256">
    <mergeCell ref="B5:C5"/>
    <mergeCell ref="B6:C6"/>
    <mergeCell ref="B2:K2"/>
    <mergeCell ref="B3:G4"/>
    <mergeCell ref="H3:K3"/>
    <mergeCell ref="H4:I4"/>
    <mergeCell ref="J4:K4"/>
    <mergeCell ref="B7:C7"/>
    <mergeCell ref="B23:C23"/>
    <mergeCell ref="B24:C24"/>
    <mergeCell ref="B25:C25"/>
    <mergeCell ref="B20:C20"/>
    <mergeCell ref="B21:C21"/>
    <mergeCell ref="B22:C22"/>
    <mergeCell ref="B17:C17"/>
    <mergeCell ref="B18:C18"/>
    <mergeCell ref="B19:C19"/>
    <mergeCell ref="B8:C8"/>
    <mergeCell ref="B14:C14"/>
    <mergeCell ref="B15:C15"/>
    <mergeCell ref="B16:C16"/>
    <mergeCell ref="B11:C11"/>
    <mergeCell ref="B12:C12"/>
    <mergeCell ref="B13:C13"/>
    <mergeCell ref="B9:C9"/>
    <mergeCell ref="B10:C10"/>
    <mergeCell ref="B32:C32"/>
    <mergeCell ref="B33:C33"/>
    <mergeCell ref="B34:C34"/>
    <mergeCell ref="B29:C29"/>
    <mergeCell ref="B30:C30"/>
    <mergeCell ref="B31:C31"/>
    <mergeCell ref="B26:C26"/>
    <mergeCell ref="B27:C27"/>
    <mergeCell ref="B28:C28"/>
    <mergeCell ref="B41:C41"/>
    <mergeCell ref="B42:C42"/>
    <mergeCell ref="B43:C43"/>
    <mergeCell ref="B38:C38"/>
    <mergeCell ref="B39:C39"/>
    <mergeCell ref="B40:C40"/>
    <mergeCell ref="B35:C35"/>
    <mergeCell ref="B36:C36"/>
    <mergeCell ref="B37:C37"/>
    <mergeCell ref="B50:C50"/>
    <mergeCell ref="B51:C51"/>
    <mergeCell ref="B52:C52"/>
    <mergeCell ref="B47:C47"/>
    <mergeCell ref="B48:C48"/>
    <mergeCell ref="B49:C49"/>
    <mergeCell ref="B44:C44"/>
    <mergeCell ref="B45:C45"/>
    <mergeCell ref="B46:C46"/>
    <mergeCell ref="B58:C58"/>
    <mergeCell ref="B59:C59"/>
    <mergeCell ref="B60:C60"/>
    <mergeCell ref="B55:C55"/>
    <mergeCell ref="B56:C56"/>
    <mergeCell ref="B57:C57"/>
    <mergeCell ref="B53:C53"/>
    <mergeCell ref="B54:C54"/>
    <mergeCell ref="B66:C66"/>
    <mergeCell ref="B67:C67"/>
    <mergeCell ref="B68:C68"/>
    <mergeCell ref="B64:C64"/>
    <mergeCell ref="B65:C65"/>
    <mergeCell ref="B61:C61"/>
    <mergeCell ref="B62:C62"/>
    <mergeCell ref="B63:C63"/>
    <mergeCell ref="B75:C75"/>
    <mergeCell ref="B76:C76"/>
    <mergeCell ref="B77:C77"/>
    <mergeCell ref="B72:C72"/>
    <mergeCell ref="B73:C73"/>
    <mergeCell ref="B74:C74"/>
    <mergeCell ref="B69:C69"/>
    <mergeCell ref="B70:C70"/>
    <mergeCell ref="B71:C71"/>
    <mergeCell ref="B83:C83"/>
    <mergeCell ref="B84:C84"/>
    <mergeCell ref="B85:C85"/>
    <mergeCell ref="B81:C81"/>
    <mergeCell ref="B82:C82"/>
    <mergeCell ref="B78:C78"/>
    <mergeCell ref="B79:C79"/>
    <mergeCell ref="B80:C80"/>
    <mergeCell ref="B92:C92"/>
    <mergeCell ref="B93:C93"/>
    <mergeCell ref="B94:C94"/>
    <mergeCell ref="B89:C89"/>
    <mergeCell ref="B90:C90"/>
    <mergeCell ref="B91:C91"/>
    <mergeCell ref="B86:C86"/>
    <mergeCell ref="B87:C87"/>
    <mergeCell ref="B88:C88"/>
    <mergeCell ref="B101:C101"/>
    <mergeCell ref="B102:C102"/>
    <mergeCell ref="B103:C103"/>
    <mergeCell ref="B98:C98"/>
    <mergeCell ref="B99:C99"/>
    <mergeCell ref="B100:C100"/>
    <mergeCell ref="B95:C95"/>
    <mergeCell ref="B96:C96"/>
    <mergeCell ref="B97:C97"/>
    <mergeCell ref="B110:C110"/>
    <mergeCell ref="B111:C111"/>
    <mergeCell ref="B112:C112"/>
    <mergeCell ref="B107:C107"/>
    <mergeCell ref="B108:C108"/>
    <mergeCell ref="B109:C109"/>
    <mergeCell ref="B104:C104"/>
    <mergeCell ref="B105:C105"/>
    <mergeCell ref="B106:C106"/>
    <mergeCell ref="B119:C119"/>
    <mergeCell ref="B120:C120"/>
    <mergeCell ref="B121:C121"/>
    <mergeCell ref="B116:C116"/>
    <mergeCell ref="B117:C117"/>
    <mergeCell ref="B118:C118"/>
    <mergeCell ref="B113:C113"/>
    <mergeCell ref="B114:C114"/>
    <mergeCell ref="B115:C115"/>
    <mergeCell ref="B128:C128"/>
    <mergeCell ref="B129:C129"/>
    <mergeCell ref="B130:C130"/>
    <mergeCell ref="B125:C125"/>
    <mergeCell ref="B126:C126"/>
    <mergeCell ref="B127:C127"/>
    <mergeCell ref="B122:C122"/>
    <mergeCell ref="B123:C123"/>
    <mergeCell ref="B124:C124"/>
    <mergeCell ref="B137:C137"/>
    <mergeCell ref="B138:C138"/>
    <mergeCell ref="B139:C139"/>
    <mergeCell ref="B134:C134"/>
    <mergeCell ref="B135:C135"/>
    <mergeCell ref="B136:C136"/>
    <mergeCell ref="B131:C131"/>
    <mergeCell ref="B132:C132"/>
    <mergeCell ref="B133:C133"/>
    <mergeCell ref="B146:C146"/>
    <mergeCell ref="B147:C147"/>
    <mergeCell ref="B148:C148"/>
    <mergeCell ref="B143:C143"/>
    <mergeCell ref="B144:C144"/>
    <mergeCell ref="B145:C145"/>
    <mergeCell ref="B140:C140"/>
    <mergeCell ref="B141:C141"/>
    <mergeCell ref="B142:C142"/>
    <mergeCell ref="B155:C155"/>
    <mergeCell ref="B156:C156"/>
    <mergeCell ref="B157:C157"/>
    <mergeCell ref="B152:C152"/>
    <mergeCell ref="B153:C153"/>
    <mergeCell ref="B154:C154"/>
    <mergeCell ref="B149:C149"/>
    <mergeCell ref="B150:C150"/>
    <mergeCell ref="B151:C151"/>
    <mergeCell ref="B163:C163"/>
    <mergeCell ref="B164:C164"/>
    <mergeCell ref="B165:C165"/>
    <mergeCell ref="B161:C161"/>
    <mergeCell ref="B162:C162"/>
    <mergeCell ref="B158:C158"/>
    <mergeCell ref="B159:C159"/>
    <mergeCell ref="B160:C160"/>
    <mergeCell ref="B172:C172"/>
    <mergeCell ref="B173:C173"/>
    <mergeCell ref="B174:C174"/>
    <mergeCell ref="B169:C169"/>
    <mergeCell ref="B170:C170"/>
    <mergeCell ref="B171:C171"/>
    <mergeCell ref="B166:C166"/>
    <mergeCell ref="B167:C167"/>
    <mergeCell ref="B168:C168"/>
    <mergeCell ref="B181:C181"/>
    <mergeCell ref="B182:C182"/>
    <mergeCell ref="B183:C183"/>
    <mergeCell ref="B178:C178"/>
    <mergeCell ref="B179:C179"/>
    <mergeCell ref="B180:C180"/>
    <mergeCell ref="B175:C175"/>
    <mergeCell ref="B176:C176"/>
    <mergeCell ref="B177:C177"/>
    <mergeCell ref="B190:C190"/>
    <mergeCell ref="B191:C191"/>
    <mergeCell ref="B192:C192"/>
    <mergeCell ref="B187:C187"/>
    <mergeCell ref="B188:C188"/>
    <mergeCell ref="B189:C189"/>
    <mergeCell ref="B184:C184"/>
    <mergeCell ref="B185:C185"/>
    <mergeCell ref="B186:C186"/>
    <mergeCell ref="B199:C199"/>
    <mergeCell ref="B200:C200"/>
    <mergeCell ref="B201:C201"/>
    <mergeCell ref="B196:C196"/>
    <mergeCell ref="B197:C197"/>
    <mergeCell ref="B198:C198"/>
    <mergeCell ref="B193:C193"/>
    <mergeCell ref="B194:C194"/>
    <mergeCell ref="B195:C195"/>
    <mergeCell ref="B208:C208"/>
    <mergeCell ref="B209:C209"/>
    <mergeCell ref="B210:C210"/>
    <mergeCell ref="B205:C205"/>
    <mergeCell ref="B206:C206"/>
    <mergeCell ref="B207:C207"/>
    <mergeCell ref="B202:C202"/>
    <mergeCell ref="B203:C203"/>
    <mergeCell ref="B204:C204"/>
    <mergeCell ref="B217:C217"/>
    <mergeCell ref="B218:C218"/>
    <mergeCell ref="B219:C219"/>
    <mergeCell ref="B214:C214"/>
    <mergeCell ref="B215:C215"/>
    <mergeCell ref="B216:C216"/>
    <mergeCell ref="B211:C211"/>
    <mergeCell ref="B212:C212"/>
    <mergeCell ref="B213:C213"/>
    <mergeCell ref="B225:C225"/>
    <mergeCell ref="B226:C226"/>
    <mergeCell ref="B227:C227"/>
    <mergeCell ref="B222:C222"/>
    <mergeCell ref="B223:C223"/>
    <mergeCell ref="B224:C224"/>
    <mergeCell ref="B220:C220"/>
    <mergeCell ref="B221:C221"/>
    <mergeCell ref="B234:C234"/>
    <mergeCell ref="B235:C235"/>
    <mergeCell ref="B236:C236"/>
    <mergeCell ref="B231:C231"/>
    <mergeCell ref="B232:C232"/>
    <mergeCell ref="B233:C233"/>
    <mergeCell ref="B228:C228"/>
    <mergeCell ref="B229:C229"/>
    <mergeCell ref="B230:C230"/>
    <mergeCell ref="B242:C242"/>
    <mergeCell ref="B239:C239"/>
    <mergeCell ref="B240:C240"/>
    <mergeCell ref="B241:C241"/>
    <mergeCell ref="B237:C237"/>
    <mergeCell ref="B238:C238"/>
    <mergeCell ref="B243:C243"/>
    <mergeCell ref="B244:C244"/>
    <mergeCell ref="B254:C254"/>
    <mergeCell ref="B255:F255"/>
    <mergeCell ref="B245:C245"/>
    <mergeCell ref="B246:C246"/>
    <mergeCell ref="B247:C247"/>
    <mergeCell ref="B248:C248"/>
    <mergeCell ref="B249:C249"/>
    <mergeCell ref="B250:C250"/>
    <mergeCell ref="B251:C251"/>
    <mergeCell ref="B252:C252"/>
    <mergeCell ref="B253:C253"/>
  </mergeCells>
  <dataValidations count="3">
    <dataValidation type="whole" showInputMessage="1" showErrorMessage="1" errorTitle="Number Only" error="Please enter a whole number only in this cell" sqref="G255:K255">
      <formula1>0</formula1>
      <formula2>1000000000</formula2>
    </dataValidation>
    <dataValidation type="whole" showInputMessage="1" showErrorMessage="1" errorTitle="Whole Number Only" error="Please enter a whole number only in this cell" sqref="J6:J254 G6:H254">
      <formula1>0</formula1>
      <formula2>10000000000000000000</formula2>
    </dataValidation>
    <dataValidation type="decimal" showInputMessage="1" showErrorMessage="1" errorTitle="Positive Number Only" error="Please enter a positive number only in this cell" sqref="I6:I254 K6:K254">
      <formula1>0</formula1>
      <formula2>1E+27</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74"/>
  <sheetViews>
    <sheetView showGridLines="0" showRowColHeaders="0" zoomScale="90" zoomScaleNormal="90" workbookViewId="0">
      <selection activeCell="G6" sqref="G6"/>
    </sheetView>
  </sheetViews>
  <sheetFormatPr defaultColWidth="9.140625" defaultRowHeight="15" x14ac:dyDescent="0.25"/>
  <cols>
    <col min="1" max="1" width="7.7109375" style="40" customWidth="1"/>
    <col min="2" max="2" width="9.7109375" style="40" customWidth="1"/>
    <col min="3" max="3" width="40.7109375" style="40" customWidth="1"/>
    <col min="4" max="6" width="9.140625" style="40"/>
    <col min="7" max="7" width="21.5703125" style="40" customWidth="1"/>
    <col min="8" max="8" width="14.42578125" style="40" customWidth="1"/>
    <col min="9" max="9" width="20.7109375" style="40" customWidth="1"/>
    <col min="10" max="10" width="14.42578125" style="40" customWidth="1"/>
    <col min="11" max="11" width="22.42578125" style="40" customWidth="1"/>
    <col min="12" max="16384" width="9.140625" style="40"/>
  </cols>
  <sheetData>
    <row r="1" spans="1:11" ht="30" customHeight="1" thickBot="1" x14ac:dyDescent="0.3">
      <c r="A1" s="40" t="s">
        <v>776</v>
      </c>
    </row>
    <row r="2" spans="1:11" ht="23.25" customHeight="1" thickBot="1" x14ac:dyDescent="0.3">
      <c r="B2" s="95" t="s">
        <v>746</v>
      </c>
      <c r="C2" s="96"/>
      <c r="D2" s="96"/>
      <c r="E2" s="96"/>
      <c r="F2" s="96"/>
      <c r="G2" s="96"/>
      <c r="H2" s="96"/>
      <c r="I2" s="96"/>
      <c r="J2" s="96"/>
      <c r="K2" s="97"/>
    </row>
    <row r="3" spans="1:11" ht="15.75" customHeight="1" x14ac:dyDescent="0.25">
      <c r="B3" s="104" t="s">
        <v>698</v>
      </c>
      <c r="C3" s="104"/>
      <c r="D3" s="104"/>
      <c r="E3" s="104"/>
      <c r="F3" s="104"/>
      <c r="G3" s="104"/>
      <c r="H3" s="98" t="s">
        <v>589</v>
      </c>
      <c r="I3" s="99"/>
      <c r="J3" s="99"/>
      <c r="K3" s="100"/>
    </row>
    <row r="4" spans="1:11" ht="15" customHeight="1" x14ac:dyDescent="0.25">
      <c r="B4" s="105"/>
      <c r="C4" s="105"/>
      <c r="D4" s="105"/>
      <c r="E4" s="105"/>
      <c r="F4" s="105"/>
      <c r="G4" s="105"/>
      <c r="H4" s="101" t="s">
        <v>7</v>
      </c>
      <c r="I4" s="102"/>
      <c r="J4" s="101" t="s">
        <v>8</v>
      </c>
      <c r="K4" s="102"/>
    </row>
    <row r="5" spans="1:11" ht="39" customHeight="1" x14ac:dyDescent="0.25">
      <c r="B5" s="103" t="s">
        <v>181</v>
      </c>
      <c r="C5" s="103"/>
      <c r="D5" s="41" t="s">
        <v>182</v>
      </c>
      <c r="E5" s="41" t="s">
        <v>183</v>
      </c>
      <c r="F5" s="41" t="s">
        <v>184</v>
      </c>
      <c r="G5" s="41" t="s">
        <v>591</v>
      </c>
      <c r="H5" s="42" t="s">
        <v>10</v>
      </c>
      <c r="I5" s="43" t="s">
        <v>11</v>
      </c>
      <c r="J5" s="44" t="s">
        <v>10</v>
      </c>
      <c r="K5" s="45" t="s">
        <v>11</v>
      </c>
    </row>
    <row r="6" spans="1:11" ht="15" customHeight="1" x14ac:dyDescent="0.25">
      <c r="B6" s="91" t="s">
        <v>15</v>
      </c>
      <c r="C6" s="92"/>
      <c r="D6" s="43" t="s">
        <v>185</v>
      </c>
      <c r="E6" s="43" t="s">
        <v>186</v>
      </c>
      <c r="F6" s="46">
        <v>4</v>
      </c>
      <c r="G6" s="1">
        <v>0</v>
      </c>
      <c r="H6" s="1">
        <v>0</v>
      </c>
      <c r="I6" s="4">
        <v>0</v>
      </c>
      <c r="J6" s="1">
        <v>0</v>
      </c>
      <c r="K6" s="4">
        <v>0</v>
      </c>
    </row>
    <row r="7" spans="1:11" ht="15" customHeight="1" x14ac:dyDescent="0.25">
      <c r="B7" s="91" t="s">
        <v>594</v>
      </c>
      <c r="C7" s="92"/>
      <c r="D7" s="43" t="s">
        <v>595</v>
      </c>
      <c r="E7" s="43" t="s">
        <v>596</v>
      </c>
      <c r="F7" s="46">
        <v>248</v>
      </c>
      <c r="G7" s="1">
        <v>0</v>
      </c>
      <c r="H7" s="1">
        <v>0</v>
      </c>
      <c r="I7" s="4">
        <v>0</v>
      </c>
      <c r="J7" s="1">
        <v>0</v>
      </c>
      <c r="K7" s="4">
        <v>0</v>
      </c>
    </row>
    <row r="8" spans="1:11" x14ac:dyDescent="0.25">
      <c r="B8" s="91" t="s">
        <v>16</v>
      </c>
      <c r="C8" s="92"/>
      <c r="D8" s="43" t="s">
        <v>187</v>
      </c>
      <c r="E8" s="43" t="s">
        <v>188</v>
      </c>
      <c r="F8" s="46">
        <v>8</v>
      </c>
      <c r="G8" s="1">
        <v>0</v>
      </c>
      <c r="H8" s="1">
        <v>0</v>
      </c>
      <c r="I8" s="4">
        <v>0</v>
      </c>
      <c r="J8" s="1">
        <v>0</v>
      </c>
      <c r="K8" s="4">
        <v>0</v>
      </c>
    </row>
    <row r="9" spans="1:11" x14ac:dyDescent="0.25">
      <c r="B9" s="91" t="s">
        <v>17</v>
      </c>
      <c r="C9" s="92"/>
      <c r="D9" s="43" t="s">
        <v>189</v>
      </c>
      <c r="E9" s="43" t="s">
        <v>190</v>
      </c>
      <c r="F9" s="46">
        <v>12</v>
      </c>
      <c r="G9" s="1">
        <v>0</v>
      </c>
      <c r="H9" s="1">
        <v>0</v>
      </c>
      <c r="I9" s="4">
        <v>0</v>
      </c>
      <c r="J9" s="1">
        <v>0</v>
      </c>
      <c r="K9" s="4">
        <v>0</v>
      </c>
    </row>
    <row r="10" spans="1:11" ht="15" customHeight="1" x14ac:dyDescent="0.25">
      <c r="B10" s="91" t="s">
        <v>597</v>
      </c>
      <c r="C10" s="92"/>
      <c r="D10" s="43" t="s">
        <v>598</v>
      </c>
      <c r="E10" s="43" t="s">
        <v>599</v>
      </c>
      <c r="F10" s="46">
        <v>16</v>
      </c>
      <c r="G10" s="1">
        <v>0</v>
      </c>
      <c r="H10" s="1">
        <v>0</v>
      </c>
      <c r="I10" s="4">
        <v>0</v>
      </c>
      <c r="J10" s="1">
        <v>0</v>
      </c>
      <c r="K10" s="4">
        <v>0</v>
      </c>
    </row>
    <row r="11" spans="1:11" x14ac:dyDescent="0.25">
      <c r="B11" s="91" t="s">
        <v>18</v>
      </c>
      <c r="C11" s="92"/>
      <c r="D11" s="43" t="s">
        <v>191</v>
      </c>
      <c r="E11" s="43" t="s">
        <v>192</v>
      </c>
      <c r="F11" s="46">
        <v>20</v>
      </c>
      <c r="G11" s="1">
        <v>0</v>
      </c>
      <c r="H11" s="1">
        <v>0</v>
      </c>
      <c r="I11" s="4">
        <v>0</v>
      </c>
      <c r="J11" s="1">
        <v>0</v>
      </c>
      <c r="K11" s="4">
        <v>0</v>
      </c>
    </row>
    <row r="12" spans="1:11" x14ac:dyDescent="0.25">
      <c r="B12" s="91" t="s">
        <v>19</v>
      </c>
      <c r="C12" s="92"/>
      <c r="D12" s="43" t="s">
        <v>193</v>
      </c>
      <c r="E12" s="43" t="s">
        <v>194</v>
      </c>
      <c r="F12" s="46">
        <v>24</v>
      </c>
      <c r="G12" s="1">
        <v>0</v>
      </c>
      <c r="H12" s="1">
        <v>0</v>
      </c>
      <c r="I12" s="4">
        <v>0</v>
      </c>
      <c r="J12" s="1">
        <v>0</v>
      </c>
      <c r="K12" s="4">
        <v>0</v>
      </c>
    </row>
    <row r="13" spans="1:11" x14ac:dyDescent="0.25">
      <c r="B13" s="91" t="s">
        <v>20</v>
      </c>
      <c r="C13" s="92"/>
      <c r="D13" s="43" t="s">
        <v>195</v>
      </c>
      <c r="E13" s="43" t="s">
        <v>196</v>
      </c>
      <c r="F13" s="46">
        <v>660</v>
      </c>
      <c r="G13" s="1">
        <v>0</v>
      </c>
      <c r="H13" s="1">
        <v>0</v>
      </c>
      <c r="I13" s="4">
        <v>0</v>
      </c>
      <c r="J13" s="1">
        <v>0</v>
      </c>
      <c r="K13" s="4">
        <v>0</v>
      </c>
    </row>
    <row r="14" spans="1:11" x14ac:dyDescent="0.25">
      <c r="B14" s="91" t="s">
        <v>876</v>
      </c>
      <c r="C14" s="92"/>
      <c r="D14" s="43" t="s">
        <v>600</v>
      </c>
      <c r="E14" s="43" t="s">
        <v>601</v>
      </c>
      <c r="F14" s="46">
        <v>10</v>
      </c>
      <c r="G14" s="1">
        <v>0</v>
      </c>
      <c r="H14" s="1">
        <v>0</v>
      </c>
      <c r="I14" s="4">
        <v>0</v>
      </c>
      <c r="J14" s="1">
        <v>0</v>
      </c>
      <c r="K14" s="4">
        <v>0</v>
      </c>
    </row>
    <row r="15" spans="1:11" ht="15" customHeight="1" x14ac:dyDescent="0.25">
      <c r="B15" s="91" t="s">
        <v>21</v>
      </c>
      <c r="C15" s="92"/>
      <c r="D15" s="43" t="s">
        <v>197</v>
      </c>
      <c r="E15" s="43" t="s">
        <v>198</v>
      </c>
      <c r="F15" s="46">
        <v>28</v>
      </c>
      <c r="G15" s="1">
        <v>0</v>
      </c>
      <c r="H15" s="1">
        <v>0</v>
      </c>
      <c r="I15" s="4">
        <v>0</v>
      </c>
      <c r="J15" s="1">
        <v>0</v>
      </c>
      <c r="K15" s="4">
        <v>0</v>
      </c>
    </row>
    <row r="16" spans="1:11" x14ac:dyDescent="0.25">
      <c r="B16" s="91" t="s">
        <v>22</v>
      </c>
      <c r="C16" s="92"/>
      <c r="D16" s="43" t="s">
        <v>199</v>
      </c>
      <c r="E16" s="43" t="s">
        <v>200</v>
      </c>
      <c r="F16" s="46">
        <v>32</v>
      </c>
      <c r="G16" s="1">
        <v>0</v>
      </c>
      <c r="H16" s="1">
        <v>0</v>
      </c>
      <c r="I16" s="4">
        <v>0</v>
      </c>
      <c r="J16" s="1">
        <v>0</v>
      </c>
      <c r="K16" s="4">
        <v>0</v>
      </c>
    </row>
    <row r="17" spans="2:11" x14ac:dyDescent="0.25">
      <c r="B17" s="91" t="s">
        <v>23</v>
      </c>
      <c r="C17" s="92"/>
      <c r="D17" s="43" t="s">
        <v>201</v>
      </c>
      <c r="E17" s="43" t="s">
        <v>202</v>
      </c>
      <c r="F17" s="46">
        <v>51</v>
      </c>
      <c r="G17" s="1">
        <v>0</v>
      </c>
      <c r="H17" s="1">
        <v>0</v>
      </c>
      <c r="I17" s="4">
        <v>0</v>
      </c>
      <c r="J17" s="1">
        <v>0</v>
      </c>
      <c r="K17" s="4">
        <v>0</v>
      </c>
    </row>
    <row r="18" spans="2:11" ht="15" customHeight="1" x14ac:dyDescent="0.25">
      <c r="B18" s="91" t="s">
        <v>804</v>
      </c>
      <c r="C18" s="92"/>
      <c r="D18" s="43" t="s">
        <v>203</v>
      </c>
      <c r="E18" s="43" t="s">
        <v>204</v>
      </c>
      <c r="F18" s="46">
        <v>533</v>
      </c>
      <c r="G18" s="1">
        <v>0</v>
      </c>
      <c r="H18" s="1">
        <v>0</v>
      </c>
      <c r="I18" s="4">
        <v>0</v>
      </c>
      <c r="J18" s="1">
        <v>0</v>
      </c>
      <c r="K18" s="4">
        <v>0</v>
      </c>
    </row>
    <row r="19" spans="2:11" x14ac:dyDescent="0.25">
      <c r="B19" s="91" t="s">
        <v>24</v>
      </c>
      <c r="C19" s="92"/>
      <c r="D19" s="43" t="s">
        <v>205</v>
      </c>
      <c r="E19" s="43" t="s">
        <v>206</v>
      </c>
      <c r="F19" s="46">
        <v>36</v>
      </c>
      <c r="G19" s="1">
        <v>0</v>
      </c>
      <c r="H19" s="1">
        <v>0</v>
      </c>
      <c r="I19" s="4">
        <v>0</v>
      </c>
      <c r="J19" s="1">
        <v>0</v>
      </c>
      <c r="K19" s="4">
        <v>0</v>
      </c>
    </row>
    <row r="20" spans="2:11" x14ac:dyDescent="0.25">
      <c r="B20" s="91" t="s">
        <v>25</v>
      </c>
      <c r="C20" s="92"/>
      <c r="D20" s="43" t="s">
        <v>207</v>
      </c>
      <c r="E20" s="43" t="s">
        <v>208</v>
      </c>
      <c r="F20" s="46">
        <v>40</v>
      </c>
      <c r="G20" s="1">
        <v>0</v>
      </c>
      <c r="H20" s="1">
        <v>0</v>
      </c>
      <c r="I20" s="4">
        <v>0</v>
      </c>
      <c r="J20" s="1">
        <v>0</v>
      </c>
      <c r="K20" s="4">
        <v>0</v>
      </c>
    </row>
    <row r="21" spans="2:11" ht="15" customHeight="1" x14ac:dyDescent="0.25">
      <c r="B21" s="91" t="s">
        <v>26</v>
      </c>
      <c r="C21" s="92"/>
      <c r="D21" s="43" t="s">
        <v>209</v>
      </c>
      <c r="E21" s="43" t="s">
        <v>210</v>
      </c>
      <c r="F21" s="46">
        <v>31</v>
      </c>
      <c r="G21" s="1">
        <v>0</v>
      </c>
      <c r="H21" s="1">
        <v>0</v>
      </c>
      <c r="I21" s="4">
        <v>0</v>
      </c>
      <c r="J21" s="1">
        <v>0</v>
      </c>
      <c r="K21" s="4">
        <v>0</v>
      </c>
    </row>
    <row r="22" spans="2:11" ht="15" customHeight="1" x14ac:dyDescent="0.25">
      <c r="B22" s="91" t="s">
        <v>805</v>
      </c>
      <c r="C22" s="92"/>
      <c r="D22" s="43" t="s">
        <v>211</v>
      </c>
      <c r="E22" s="43" t="s">
        <v>212</v>
      </c>
      <c r="F22" s="46">
        <v>44</v>
      </c>
      <c r="G22" s="1">
        <v>0</v>
      </c>
      <c r="H22" s="1">
        <v>0</v>
      </c>
      <c r="I22" s="4">
        <v>0</v>
      </c>
      <c r="J22" s="1">
        <v>0</v>
      </c>
      <c r="K22" s="4">
        <v>0</v>
      </c>
    </row>
    <row r="23" spans="2:11" x14ac:dyDescent="0.25">
      <c r="B23" s="91" t="s">
        <v>27</v>
      </c>
      <c r="C23" s="92"/>
      <c r="D23" s="43" t="s">
        <v>213</v>
      </c>
      <c r="E23" s="43" t="s">
        <v>214</v>
      </c>
      <c r="F23" s="46">
        <v>48</v>
      </c>
      <c r="G23" s="1">
        <v>0</v>
      </c>
      <c r="H23" s="1">
        <v>0</v>
      </c>
      <c r="I23" s="4">
        <v>0</v>
      </c>
      <c r="J23" s="1">
        <v>0</v>
      </c>
      <c r="K23" s="4">
        <v>0</v>
      </c>
    </row>
    <row r="24" spans="2:11" ht="15" customHeight="1" x14ac:dyDescent="0.25">
      <c r="B24" s="91" t="s">
        <v>28</v>
      </c>
      <c r="C24" s="92"/>
      <c r="D24" s="43" t="s">
        <v>215</v>
      </c>
      <c r="E24" s="43" t="s">
        <v>216</v>
      </c>
      <c r="F24" s="46">
        <v>50</v>
      </c>
      <c r="G24" s="1">
        <v>0</v>
      </c>
      <c r="H24" s="1">
        <v>0</v>
      </c>
      <c r="I24" s="4">
        <v>0</v>
      </c>
      <c r="J24" s="1">
        <v>0</v>
      </c>
      <c r="K24" s="4">
        <v>0</v>
      </c>
    </row>
    <row r="25" spans="2:11" x14ac:dyDescent="0.25">
      <c r="B25" s="91" t="s">
        <v>29</v>
      </c>
      <c r="C25" s="92"/>
      <c r="D25" s="43" t="s">
        <v>217</v>
      </c>
      <c r="E25" s="43" t="s">
        <v>218</v>
      </c>
      <c r="F25" s="46">
        <v>52</v>
      </c>
      <c r="G25" s="1">
        <v>0</v>
      </c>
      <c r="H25" s="1">
        <v>0</v>
      </c>
      <c r="I25" s="4">
        <v>0</v>
      </c>
      <c r="J25" s="1">
        <v>0</v>
      </c>
      <c r="K25" s="4">
        <v>0</v>
      </c>
    </row>
    <row r="26" spans="2:11" x14ac:dyDescent="0.25">
      <c r="B26" s="91" t="s">
        <v>30</v>
      </c>
      <c r="C26" s="92"/>
      <c r="D26" s="43" t="s">
        <v>219</v>
      </c>
      <c r="E26" s="43" t="s">
        <v>220</v>
      </c>
      <c r="F26" s="46">
        <v>112</v>
      </c>
      <c r="G26" s="1">
        <v>0</v>
      </c>
      <c r="H26" s="1">
        <v>0</v>
      </c>
      <c r="I26" s="4">
        <v>0</v>
      </c>
      <c r="J26" s="1">
        <v>0</v>
      </c>
      <c r="K26" s="4">
        <v>0</v>
      </c>
    </row>
    <row r="27" spans="2:11" x14ac:dyDescent="0.25">
      <c r="B27" s="91" t="s">
        <v>31</v>
      </c>
      <c r="C27" s="92"/>
      <c r="D27" s="43" t="s">
        <v>221</v>
      </c>
      <c r="E27" s="43" t="s">
        <v>222</v>
      </c>
      <c r="F27" s="46">
        <v>56</v>
      </c>
      <c r="G27" s="1">
        <v>0</v>
      </c>
      <c r="H27" s="1">
        <v>0</v>
      </c>
      <c r="I27" s="4">
        <v>0</v>
      </c>
      <c r="J27" s="1">
        <v>0</v>
      </c>
      <c r="K27" s="4">
        <v>0</v>
      </c>
    </row>
    <row r="28" spans="2:11" x14ac:dyDescent="0.25">
      <c r="B28" s="91" t="s">
        <v>32</v>
      </c>
      <c r="C28" s="92"/>
      <c r="D28" s="43" t="s">
        <v>223</v>
      </c>
      <c r="E28" s="43" t="s">
        <v>224</v>
      </c>
      <c r="F28" s="46">
        <v>84</v>
      </c>
      <c r="G28" s="1">
        <v>0</v>
      </c>
      <c r="H28" s="1">
        <v>0</v>
      </c>
      <c r="I28" s="4">
        <v>0</v>
      </c>
      <c r="J28" s="1">
        <v>0</v>
      </c>
      <c r="K28" s="4">
        <v>0</v>
      </c>
    </row>
    <row r="29" spans="2:11" x14ac:dyDescent="0.25">
      <c r="B29" s="91" t="s">
        <v>33</v>
      </c>
      <c r="C29" s="92"/>
      <c r="D29" s="43" t="s">
        <v>225</v>
      </c>
      <c r="E29" s="43" t="s">
        <v>226</v>
      </c>
      <c r="F29" s="46">
        <v>204</v>
      </c>
      <c r="G29" s="1">
        <v>0</v>
      </c>
      <c r="H29" s="1">
        <v>0</v>
      </c>
      <c r="I29" s="4">
        <v>0</v>
      </c>
      <c r="J29" s="1">
        <v>0</v>
      </c>
      <c r="K29" s="4">
        <v>0</v>
      </c>
    </row>
    <row r="30" spans="2:11" x14ac:dyDescent="0.25">
      <c r="B30" s="91" t="s">
        <v>34</v>
      </c>
      <c r="C30" s="92"/>
      <c r="D30" s="43" t="s">
        <v>227</v>
      </c>
      <c r="E30" s="43" t="s">
        <v>228</v>
      </c>
      <c r="F30" s="46">
        <v>60</v>
      </c>
      <c r="G30" s="1">
        <v>0</v>
      </c>
      <c r="H30" s="1">
        <v>0</v>
      </c>
      <c r="I30" s="4">
        <v>0</v>
      </c>
      <c r="J30" s="1">
        <v>0</v>
      </c>
      <c r="K30" s="4">
        <v>0</v>
      </c>
    </row>
    <row r="31" spans="2:11" x14ac:dyDescent="0.25">
      <c r="B31" s="91" t="s">
        <v>35</v>
      </c>
      <c r="C31" s="92"/>
      <c r="D31" s="43" t="s">
        <v>229</v>
      </c>
      <c r="E31" s="43" t="s">
        <v>230</v>
      </c>
      <c r="F31" s="46">
        <v>64</v>
      </c>
      <c r="G31" s="1">
        <v>0</v>
      </c>
      <c r="H31" s="1">
        <v>0</v>
      </c>
      <c r="I31" s="4">
        <v>0</v>
      </c>
      <c r="J31" s="1">
        <v>0</v>
      </c>
      <c r="K31" s="4">
        <v>0</v>
      </c>
    </row>
    <row r="32" spans="2:11" ht="15" customHeight="1" x14ac:dyDescent="0.25">
      <c r="B32" s="91" t="s">
        <v>806</v>
      </c>
      <c r="C32" s="92"/>
      <c r="D32" s="43" t="s">
        <v>231</v>
      </c>
      <c r="E32" s="43" t="s">
        <v>232</v>
      </c>
      <c r="F32" s="46">
        <v>68</v>
      </c>
      <c r="G32" s="1">
        <v>0</v>
      </c>
      <c r="H32" s="1">
        <v>0</v>
      </c>
      <c r="I32" s="4">
        <v>0</v>
      </c>
      <c r="J32" s="1">
        <v>0</v>
      </c>
      <c r="K32" s="4">
        <v>0</v>
      </c>
    </row>
    <row r="33" spans="2:11" ht="15" customHeight="1" x14ac:dyDescent="0.25">
      <c r="B33" s="91" t="s">
        <v>602</v>
      </c>
      <c r="C33" s="92"/>
      <c r="D33" s="43" t="s">
        <v>603</v>
      </c>
      <c r="E33" s="43" t="s">
        <v>696</v>
      </c>
      <c r="F33" s="46">
        <v>535</v>
      </c>
      <c r="G33" s="1">
        <v>0</v>
      </c>
      <c r="H33" s="1">
        <v>0</v>
      </c>
      <c r="I33" s="4">
        <v>0</v>
      </c>
      <c r="J33" s="1">
        <v>0</v>
      </c>
      <c r="K33" s="4">
        <v>0</v>
      </c>
    </row>
    <row r="34" spans="2:11" ht="15" customHeight="1" x14ac:dyDescent="0.25">
      <c r="B34" s="91" t="s">
        <v>36</v>
      </c>
      <c r="C34" s="92"/>
      <c r="D34" s="43" t="s">
        <v>233</v>
      </c>
      <c r="E34" s="43" t="s">
        <v>234</v>
      </c>
      <c r="F34" s="46">
        <v>70</v>
      </c>
      <c r="G34" s="1">
        <v>0</v>
      </c>
      <c r="H34" s="1">
        <v>0</v>
      </c>
      <c r="I34" s="4">
        <v>0</v>
      </c>
      <c r="J34" s="1">
        <v>0</v>
      </c>
      <c r="K34" s="4">
        <v>0</v>
      </c>
    </row>
    <row r="35" spans="2:11" x14ac:dyDescent="0.25">
      <c r="B35" s="91" t="s">
        <v>37</v>
      </c>
      <c r="C35" s="92"/>
      <c r="D35" s="43" t="s">
        <v>235</v>
      </c>
      <c r="E35" s="43" t="s">
        <v>236</v>
      </c>
      <c r="F35" s="46">
        <v>72</v>
      </c>
      <c r="G35" s="1">
        <v>0</v>
      </c>
      <c r="H35" s="1">
        <v>0</v>
      </c>
      <c r="I35" s="4">
        <v>0</v>
      </c>
      <c r="J35" s="1">
        <v>0</v>
      </c>
      <c r="K35" s="4">
        <v>0</v>
      </c>
    </row>
    <row r="36" spans="2:11" ht="15" customHeight="1" x14ac:dyDescent="0.25">
      <c r="B36" s="91" t="s">
        <v>604</v>
      </c>
      <c r="C36" s="92"/>
      <c r="D36" s="43" t="s">
        <v>605</v>
      </c>
      <c r="E36" s="43" t="s">
        <v>606</v>
      </c>
      <c r="F36" s="46">
        <v>74</v>
      </c>
      <c r="G36" s="1">
        <v>0</v>
      </c>
      <c r="H36" s="1">
        <v>0</v>
      </c>
      <c r="I36" s="4">
        <v>0</v>
      </c>
      <c r="J36" s="1">
        <v>0</v>
      </c>
      <c r="K36" s="4">
        <v>0</v>
      </c>
    </row>
    <row r="37" spans="2:11" x14ac:dyDescent="0.25">
      <c r="B37" s="91" t="s">
        <v>38</v>
      </c>
      <c r="C37" s="92"/>
      <c r="D37" s="43" t="s">
        <v>237</v>
      </c>
      <c r="E37" s="43" t="s">
        <v>238</v>
      </c>
      <c r="F37" s="46">
        <v>76</v>
      </c>
      <c r="G37" s="1">
        <v>0</v>
      </c>
      <c r="H37" s="1">
        <v>0</v>
      </c>
      <c r="I37" s="4">
        <v>0</v>
      </c>
      <c r="J37" s="1">
        <v>0</v>
      </c>
      <c r="K37" s="4">
        <v>0</v>
      </c>
    </row>
    <row r="38" spans="2:11" ht="15" customHeight="1" x14ac:dyDescent="0.25">
      <c r="B38" s="91" t="s">
        <v>809</v>
      </c>
      <c r="C38" s="92"/>
      <c r="D38" s="43" t="s">
        <v>807</v>
      </c>
      <c r="E38" s="43" t="s">
        <v>808</v>
      </c>
      <c r="F38" s="46">
        <v>86</v>
      </c>
      <c r="G38" s="1">
        <v>0</v>
      </c>
      <c r="H38" s="1">
        <v>0</v>
      </c>
      <c r="I38" s="4">
        <v>0</v>
      </c>
      <c r="J38" s="1">
        <v>0</v>
      </c>
      <c r="K38" s="4">
        <v>0</v>
      </c>
    </row>
    <row r="39" spans="2:11" ht="15" customHeight="1" x14ac:dyDescent="0.25">
      <c r="B39" s="91" t="s">
        <v>39</v>
      </c>
      <c r="C39" s="92"/>
      <c r="D39" s="43" t="s">
        <v>239</v>
      </c>
      <c r="E39" s="43" t="s">
        <v>240</v>
      </c>
      <c r="F39" s="46">
        <v>96</v>
      </c>
      <c r="G39" s="1">
        <v>0</v>
      </c>
      <c r="H39" s="1">
        <v>0</v>
      </c>
      <c r="I39" s="4">
        <v>0</v>
      </c>
      <c r="J39" s="1">
        <v>0</v>
      </c>
      <c r="K39" s="4">
        <v>0</v>
      </c>
    </row>
    <row r="40" spans="2:11" ht="15" customHeight="1" x14ac:dyDescent="0.25">
      <c r="B40" s="91" t="s">
        <v>40</v>
      </c>
      <c r="C40" s="92"/>
      <c r="D40" s="43" t="s">
        <v>241</v>
      </c>
      <c r="E40" s="43" t="s">
        <v>242</v>
      </c>
      <c r="F40" s="46">
        <v>100</v>
      </c>
      <c r="G40" s="1">
        <v>0</v>
      </c>
      <c r="H40" s="1">
        <v>0</v>
      </c>
      <c r="I40" s="4">
        <v>0</v>
      </c>
      <c r="J40" s="1">
        <v>0</v>
      </c>
      <c r="K40" s="4">
        <v>0</v>
      </c>
    </row>
    <row r="41" spans="2:11" ht="15" customHeight="1" x14ac:dyDescent="0.25">
      <c r="B41" s="91" t="s">
        <v>41</v>
      </c>
      <c r="C41" s="92"/>
      <c r="D41" s="43" t="s">
        <v>243</v>
      </c>
      <c r="E41" s="43" t="s">
        <v>244</v>
      </c>
      <c r="F41" s="46">
        <v>854</v>
      </c>
      <c r="G41" s="1">
        <v>0</v>
      </c>
      <c r="H41" s="1">
        <v>0</v>
      </c>
      <c r="I41" s="4">
        <v>0</v>
      </c>
      <c r="J41" s="1">
        <v>0</v>
      </c>
      <c r="K41" s="4">
        <v>0</v>
      </c>
    </row>
    <row r="42" spans="2:11" ht="15" customHeight="1" x14ac:dyDescent="0.25">
      <c r="B42" s="91" t="s">
        <v>42</v>
      </c>
      <c r="C42" s="92"/>
      <c r="D42" s="43" t="s">
        <v>245</v>
      </c>
      <c r="E42" s="43" t="s">
        <v>246</v>
      </c>
      <c r="F42" s="46">
        <v>108</v>
      </c>
      <c r="G42" s="1">
        <v>0</v>
      </c>
      <c r="H42" s="1">
        <v>0</v>
      </c>
      <c r="I42" s="4">
        <v>0</v>
      </c>
      <c r="J42" s="1">
        <v>0</v>
      </c>
      <c r="K42" s="4">
        <v>0</v>
      </c>
    </row>
    <row r="43" spans="2:11" ht="15" customHeight="1" x14ac:dyDescent="0.25">
      <c r="B43" s="91" t="s">
        <v>43</v>
      </c>
      <c r="C43" s="92"/>
      <c r="D43" s="43" t="s">
        <v>253</v>
      </c>
      <c r="E43" s="43" t="s">
        <v>254</v>
      </c>
      <c r="F43" s="46">
        <v>132</v>
      </c>
      <c r="G43" s="1">
        <v>0</v>
      </c>
      <c r="H43" s="1">
        <v>0</v>
      </c>
      <c r="I43" s="4">
        <v>0</v>
      </c>
      <c r="J43" s="1">
        <v>0</v>
      </c>
      <c r="K43" s="4">
        <v>0</v>
      </c>
    </row>
    <row r="44" spans="2:11" ht="15" customHeight="1" x14ac:dyDescent="0.25">
      <c r="B44" s="91" t="s">
        <v>44</v>
      </c>
      <c r="C44" s="92"/>
      <c r="D44" s="43" t="s">
        <v>247</v>
      </c>
      <c r="E44" s="43" t="s">
        <v>248</v>
      </c>
      <c r="F44" s="46">
        <v>116</v>
      </c>
      <c r="G44" s="1">
        <v>0</v>
      </c>
      <c r="H44" s="1">
        <v>0</v>
      </c>
      <c r="I44" s="4">
        <v>0</v>
      </c>
      <c r="J44" s="1">
        <v>0</v>
      </c>
      <c r="K44" s="4">
        <v>0</v>
      </c>
    </row>
    <row r="45" spans="2:11" x14ac:dyDescent="0.25">
      <c r="B45" s="91" t="s">
        <v>45</v>
      </c>
      <c r="C45" s="92"/>
      <c r="D45" s="43" t="s">
        <v>249</v>
      </c>
      <c r="E45" s="43" t="s">
        <v>250</v>
      </c>
      <c r="F45" s="46">
        <v>120</v>
      </c>
      <c r="G45" s="1">
        <v>0</v>
      </c>
      <c r="H45" s="1">
        <v>0</v>
      </c>
      <c r="I45" s="4">
        <v>0</v>
      </c>
      <c r="J45" s="1">
        <v>0</v>
      </c>
      <c r="K45" s="4">
        <v>0</v>
      </c>
    </row>
    <row r="46" spans="2:11" ht="15" customHeight="1" x14ac:dyDescent="0.25">
      <c r="B46" s="91" t="s">
        <v>46</v>
      </c>
      <c r="C46" s="92"/>
      <c r="D46" s="43" t="s">
        <v>251</v>
      </c>
      <c r="E46" s="43" t="s">
        <v>252</v>
      </c>
      <c r="F46" s="46">
        <v>124</v>
      </c>
      <c r="G46" s="1">
        <v>0</v>
      </c>
      <c r="H46" s="1">
        <v>0</v>
      </c>
      <c r="I46" s="4">
        <v>0</v>
      </c>
      <c r="J46" s="1">
        <v>0</v>
      </c>
      <c r="K46" s="4">
        <v>0</v>
      </c>
    </row>
    <row r="47" spans="2:11" ht="15" customHeight="1" x14ac:dyDescent="0.25">
      <c r="B47" s="91" t="s">
        <v>810</v>
      </c>
      <c r="C47" s="92"/>
      <c r="D47" s="43" t="s">
        <v>255</v>
      </c>
      <c r="E47" s="43" t="s">
        <v>256</v>
      </c>
      <c r="F47" s="46">
        <v>136</v>
      </c>
      <c r="G47" s="1">
        <v>0</v>
      </c>
      <c r="H47" s="1">
        <v>0</v>
      </c>
      <c r="I47" s="4">
        <v>0</v>
      </c>
      <c r="J47" s="1">
        <v>0</v>
      </c>
      <c r="K47" s="4">
        <v>0</v>
      </c>
    </row>
    <row r="48" spans="2:11" ht="15" customHeight="1" x14ac:dyDescent="0.25">
      <c r="B48" s="91" t="s">
        <v>811</v>
      </c>
      <c r="C48" s="92"/>
      <c r="D48" s="43" t="s">
        <v>257</v>
      </c>
      <c r="E48" s="43" t="s">
        <v>258</v>
      </c>
      <c r="F48" s="46">
        <v>140</v>
      </c>
      <c r="G48" s="1">
        <v>0</v>
      </c>
      <c r="H48" s="1">
        <v>0</v>
      </c>
      <c r="I48" s="4">
        <v>0</v>
      </c>
      <c r="J48" s="1">
        <v>0</v>
      </c>
      <c r="K48" s="4">
        <v>0</v>
      </c>
    </row>
    <row r="49" spans="2:11" x14ac:dyDescent="0.25">
      <c r="B49" s="91" t="s">
        <v>47</v>
      </c>
      <c r="C49" s="92"/>
      <c r="D49" s="43" t="s">
        <v>259</v>
      </c>
      <c r="E49" s="43" t="s">
        <v>260</v>
      </c>
      <c r="F49" s="46">
        <v>148</v>
      </c>
      <c r="G49" s="1">
        <v>0</v>
      </c>
      <c r="H49" s="1">
        <v>0</v>
      </c>
      <c r="I49" s="4">
        <v>0</v>
      </c>
      <c r="J49" s="1">
        <v>0</v>
      </c>
      <c r="K49" s="4">
        <v>0</v>
      </c>
    </row>
    <row r="50" spans="2:11" x14ac:dyDescent="0.25">
      <c r="B50" s="91" t="s">
        <v>48</v>
      </c>
      <c r="C50" s="92"/>
      <c r="D50" s="43" t="s">
        <v>261</v>
      </c>
      <c r="E50" s="43" t="s">
        <v>262</v>
      </c>
      <c r="F50" s="46">
        <v>152</v>
      </c>
      <c r="G50" s="1">
        <v>0</v>
      </c>
      <c r="H50" s="1">
        <v>0</v>
      </c>
      <c r="I50" s="4">
        <v>0</v>
      </c>
      <c r="J50" s="1">
        <v>0</v>
      </c>
      <c r="K50" s="4">
        <v>0</v>
      </c>
    </row>
    <row r="51" spans="2:11" ht="15" customHeight="1" x14ac:dyDescent="0.25">
      <c r="B51" s="91" t="s">
        <v>49</v>
      </c>
      <c r="C51" s="92"/>
      <c r="D51" s="43" t="s">
        <v>263</v>
      </c>
      <c r="E51" s="43" t="s">
        <v>264</v>
      </c>
      <c r="F51" s="46">
        <v>156</v>
      </c>
      <c r="G51" s="1">
        <v>0</v>
      </c>
      <c r="H51" s="1">
        <v>0</v>
      </c>
      <c r="I51" s="4">
        <v>0</v>
      </c>
      <c r="J51" s="1">
        <v>0</v>
      </c>
      <c r="K51" s="4">
        <v>0</v>
      </c>
    </row>
    <row r="52" spans="2:11" ht="15" customHeight="1" x14ac:dyDescent="0.25">
      <c r="B52" s="91" t="s">
        <v>607</v>
      </c>
      <c r="C52" s="92"/>
      <c r="D52" s="43" t="s">
        <v>608</v>
      </c>
      <c r="E52" s="43" t="s">
        <v>609</v>
      </c>
      <c r="F52" s="46">
        <v>162</v>
      </c>
      <c r="G52" s="1">
        <v>0</v>
      </c>
      <c r="H52" s="1">
        <v>0</v>
      </c>
      <c r="I52" s="4">
        <v>0</v>
      </c>
      <c r="J52" s="1">
        <v>0</v>
      </c>
      <c r="K52" s="4">
        <v>0</v>
      </c>
    </row>
    <row r="53" spans="2:11" ht="15" customHeight="1" x14ac:dyDescent="0.25">
      <c r="B53" s="91" t="s">
        <v>814</v>
      </c>
      <c r="C53" s="92"/>
      <c r="D53" s="43" t="s">
        <v>610</v>
      </c>
      <c r="E53" s="43" t="s">
        <v>611</v>
      </c>
      <c r="F53" s="46">
        <v>166</v>
      </c>
      <c r="G53" s="1">
        <v>0</v>
      </c>
      <c r="H53" s="1">
        <v>0</v>
      </c>
      <c r="I53" s="4">
        <v>0</v>
      </c>
      <c r="J53" s="1">
        <v>0</v>
      </c>
      <c r="K53" s="4">
        <v>0</v>
      </c>
    </row>
    <row r="54" spans="2:11" x14ac:dyDescent="0.25">
      <c r="B54" s="91" t="s">
        <v>50</v>
      </c>
      <c r="C54" s="92"/>
      <c r="D54" s="43" t="s">
        <v>269</v>
      </c>
      <c r="E54" s="43" t="s">
        <v>270</v>
      </c>
      <c r="F54" s="46">
        <v>170</v>
      </c>
      <c r="G54" s="1">
        <v>0</v>
      </c>
      <c r="H54" s="1">
        <v>0</v>
      </c>
      <c r="I54" s="4">
        <v>0</v>
      </c>
      <c r="J54" s="1">
        <v>0</v>
      </c>
      <c r="K54" s="4">
        <v>0</v>
      </c>
    </row>
    <row r="55" spans="2:11" ht="15" customHeight="1" x14ac:dyDescent="0.25">
      <c r="B55" s="91" t="s">
        <v>819</v>
      </c>
      <c r="C55" s="92"/>
      <c r="D55" s="43" t="s">
        <v>271</v>
      </c>
      <c r="E55" s="43" t="s">
        <v>272</v>
      </c>
      <c r="F55" s="46">
        <v>174</v>
      </c>
      <c r="G55" s="1">
        <v>0</v>
      </c>
      <c r="H55" s="1">
        <v>0</v>
      </c>
      <c r="I55" s="4">
        <v>0</v>
      </c>
      <c r="J55" s="1">
        <v>0</v>
      </c>
      <c r="K55" s="4">
        <v>0</v>
      </c>
    </row>
    <row r="56" spans="2:11" ht="15" customHeight="1" x14ac:dyDescent="0.25">
      <c r="B56" s="91" t="s">
        <v>812</v>
      </c>
      <c r="C56" s="92"/>
      <c r="D56" s="43" t="s">
        <v>273</v>
      </c>
      <c r="E56" s="43" t="s">
        <v>274</v>
      </c>
      <c r="F56" s="46">
        <v>178</v>
      </c>
      <c r="G56" s="1">
        <v>0</v>
      </c>
      <c r="H56" s="1">
        <v>0</v>
      </c>
      <c r="I56" s="4">
        <v>0</v>
      </c>
      <c r="J56" s="1">
        <v>0</v>
      </c>
      <c r="K56" s="4">
        <v>0</v>
      </c>
    </row>
    <row r="57" spans="2:11" ht="15" customHeight="1" x14ac:dyDescent="0.25">
      <c r="B57" s="91" t="s">
        <v>813</v>
      </c>
      <c r="C57" s="92"/>
      <c r="D57" s="43" t="s">
        <v>612</v>
      </c>
      <c r="E57" s="43" t="s">
        <v>613</v>
      </c>
      <c r="F57" s="46">
        <v>180</v>
      </c>
      <c r="G57" s="1">
        <v>0</v>
      </c>
      <c r="H57" s="1">
        <v>0</v>
      </c>
      <c r="I57" s="4">
        <v>0</v>
      </c>
      <c r="J57" s="1">
        <v>0</v>
      </c>
      <c r="K57" s="4">
        <v>0</v>
      </c>
    </row>
    <row r="58" spans="2:11" ht="15" customHeight="1" x14ac:dyDescent="0.25">
      <c r="B58" s="91" t="s">
        <v>815</v>
      </c>
      <c r="C58" s="92"/>
      <c r="D58" s="43" t="s">
        <v>275</v>
      </c>
      <c r="E58" s="43" t="s">
        <v>276</v>
      </c>
      <c r="F58" s="46">
        <v>184</v>
      </c>
      <c r="G58" s="1">
        <v>0</v>
      </c>
      <c r="H58" s="1">
        <v>0</v>
      </c>
      <c r="I58" s="4">
        <v>0</v>
      </c>
      <c r="J58" s="1">
        <v>0</v>
      </c>
      <c r="K58" s="4">
        <v>0</v>
      </c>
    </row>
    <row r="59" spans="2:11" ht="15" customHeight="1" x14ac:dyDescent="0.25">
      <c r="B59" s="91" t="s">
        <v>51</v>
      </c>
      <c r="C59" s="92"/>
      <c r="D59" s="43" t="s">
        <v>277</v>
      </c>
      <c r="E59" s="43" t="s">
        <v>278</v>
      </c>
      <c r="F59" s="46">
        <v>188</v>
      </c>
      <c r="G59" s="1">
        <v>0</v>
      </c>
      <c r="H59" s="1">
        <v>0</v>
      </c>
      <c r="I59" s="4">
        <v>0</v>
      </c>
      <c r="J59" s="1">
        <v>0</v>
      </c>
      <c r="K59" s="4">
        <v>0</v>
      </c>
    </row>
    <row r="60" spans="2:11" ht="15" customHeight="1" x14ac:dyDescent="0.25">
      <c r="B60" s="91" t="s">
        <v>52</v>
      </c>
      <c r="C60" s="92"/>
      <c r="D60" s="43" t="s">
        <v>279</v>
      </c>
      <c r="E60" s="43" t="s">
        <v>280</v>
      </c>
      <c r="F60" s="46">
        <v>384</v>
      </c>
      <c r="G60" s="1">
        <v>0</v>
      </c>
      <c r="H60" s="1">
        <v>0</v>
      </c>
      <c r="I60" s="4">
        <v>0</v>
      </c>
      <c r="J60" s="1">
        <v>0</v>
      </c>
      <c r="K60" s="4">
        <v>0</v>
      </c>
    </row>
    <row r="61" spans="2:11" x14ac:dyDescent="0.25">
      <c r="B61" s="91" t="s">
        <v>53</v>
      </c>
      <c r="C61" s="92"/>
      <c r="D61" s="43" t="s">
        <v>281</v>
      </c>
      <c r="E61" s="43" t="s">
        <v>282</v>
      </c>
      <c r="F61" s="46">
        <v>191</v>
      </c>
      <c r="G61" s="1">
        <v>0</v>
      </c>
      <c r="H61" s="1">
        <v>0</v>
      </c>
      <c r="I61" s="4">
        <v>0</v>
      </c>
      <c r="J61" s="1">
        <v>0</v>
      </c>
      <c r="K61" s="4">
        <v>0</v>
      </c>
    </row>
    <row r="62" spans="2:11" ht="15" customHeight="1" x14ac:dyDescent="0.25">
      <c r="B62" s="91" t="s">
        <v>54</v>
      </c>
      <c r="C62" s="92"/>
      <c r="D62" s="43" t="s">
        <v>283</v>
      </c>
      <c r="E62" s="43" t="s">
        <v>284</v>
      </c>
      <c r="F62" s="46">
        <v>192</v>
      </c>
      <c r="G62" s="1">
        <v>0</v>
      </c>
      <c r="H62" s="1">
        <v>0</v>
      </c>
      <c r="I62" s="4">
        <v>0</v>
      </c>
      <c r="J62" s="1">
        <v>0</v>
      </c>
      <c r="K62" s="4">
        <v>0</v>
      </c>
    </row>
    <row r="63" spans="2:11" x14ac:dyDescent="0.25">
      <c r="B63" s="91" t="s">
        <v>816</v>
      </c>
      <c r="C63" s="92"/>
      <c r="D63" s="43" t="s">
        <v>817</v>
      </c>
      <c r="E63" s="43" t="s">
        <v>818</v>
      </c>
      <c r="F63" s="46">
        <v>531</v>
      </c>
      <c r="G63" s="1">
        <v>0</v>
      </c>
      <c r="H63" s="1">
        <v>0</v>
      </c>
      <c r="I63" s="4">
        <v>0</v>
      </c>
      <c r="J63" s="1">
        <v>0</v>
      </c>
      <c r="K63" s="4">
        <v>0</v>
      </c>
    </row>
    <row r="64" spans="2:11" ht="15" customHeight="1" x14ac:dyDescent="0.25">
      <c r="B64" s="91" t="s">
        <v>55</v>
      </c>
      <c r="C64" s="92"/>
      <c r="D64" s="43" t="s">
        <v>285</v>
      </c>
      <c r="E64" s="43" t="s">
        <v>286</v>
      </c>
      <c r="F64" s="46">
        <v>196</v>
      </c>
      <c r="G64" s="1">
        <v>0</v>
      </c>
      <c r="H64" s="1">
        <v>0</v>
      </c>
      <c r="I64" s="4">
        <v>0</v>
      </c>
      <c r="J64" s="1">
        <v>0</v>
      </c>
      <c r="K64" s="4">
        <v>0</v>
      </c>
    </row>
    <row r="65" spans="2:11" ht="15" customHeight="1" x14ac:dyDescent="0.25">
      <c r="B65" s="91" t="s">
        <v>56</v>
      </c>
      <c r="C65" s="92"/>
      <c r="D65" s="43" t="s">
        <v>287</v>
      </c>
      <c r="E65" s="43" t="s">
        <v>288</v>
      </c>
      <c r="F65" s="46">
        <v>203</v>
      </c>
      <c r="G65" s="1">
        <v>0</v>
      </c>
      <c r="H65" s="1">
        <v>0</v>
      </c>
      <c r="I65" s="4">
        <v>0</v>
      </c>
      <c r="J65" s="1">
        <v>0</v>
      </c>
      <c r="K65" s="4">
        <v>0</v>
      </c>
    </row>
    <row r="66" spans="2:11" x14ac:dyDescent="0.25">
      <c r="B66" s="91" t="s">
        <v>57</v>
      </c>
      <c r="C66" s="92"/>
      <c r="D66" s="43" t="s">
        <v>289</v>
      </c>
      <c r="E66" s="43" t="s">
        <v>290</v>
      </c>
      <c r="F66" s="46">
        <v>208</v>
      </c>
      <c r="G66" s="1">
        <v>0</v>
      </c>
      <c r="H66" s="1">
        <v>0</v>
      </c>
      <c r="I66" s="4">
        <v>0</v>
      </c>
      <c r="J66" s="1">
        <v>0</v>
      </c>
      <c r="K66" s="4">
        <v>0</v>
      </c>
    </row>
    <row r="67" spans="2:11" x14ac:dyDescent="0.25">
      <c r="B67" s="91" t="s">
        <v>877</v>
      </c>
      <c r="C67" s="92"/>
      <c r="D67" s="43" t="s">
        <v>614</v>
      </c>
      <c r="E67" s="43" t="s">
        <v>615</v>
      </c>
      <c r="F67" s="46">
        <v>262</v>
      </c>
      <c r="G67" s="1">
        <v>0</v>
      </c>
      <c r="H67" s="1">
        <v>0</v>
      </c>
      <c r="I67" s="4">
        <v>0</v>
      </c>
      <c r="J67" s="1">
        <v>0</v>
      </c>
      <c r="K67" s="4">
        <v>0</v>
      </c>
    </row>
    <row r="68" spans="2:11" ht="15" customHeight="1" x14ac:dyDescent="0.25">
      <c r="B68" s="91" t="s">
        <v>58</v>
      </c>
      <c r="C68" s="92"/>
      <c r="D68" s="43" t="s">
        <v>291</v>
      </c>
      <c r="E68" s="43" t="s">
        <v>292</v>
      </c>
      <c r="F68" s="46">
        <v>212</v>
      </c>
      <c r="G68" s="1">
        <v>0</v>
      </c>
      <c r="H68" s="1">
        <v>0</v>
      </c>
      <c r="I68" s="4">
        <v>0</v>
      </c>
      <c r="J68" s="1">
        <v>0</v>
      </c>
      <c r="K68" s="4">
        <v>0</v>
      </c>
    </row>
    <row r="69" spans="2:11" ht="15" customHeight="1" x14ac:dyDescent="0.25">
      <c r="B69" s="91" t="s">
        <v>820</v>
      </c>
      <c r="C69" s="92"/>
      <c r="D69" s="43" t="s">
        <v>293</v>
      </c>
      <c r="E69" s="43" t="s">
        <v>294</v>
      </c>
      <c r="F69" s="46">
        <v>214</v>
      </c>
      <c r="G69" s="1">
        <v>0</v>
      </c>
      <c r="H69" s="1">
        <v>0</v>
      </c>
      <c r="I69" s="4">
        <v>0</v>
      </c>
      <c r="J69" s="1">
        <v>0</v>
      </c>
      <c r="K69" s="4">
        <v>0</v>
      </c>
    </row>
    <row r="70" spans="2:11" x14ac:dyDescent="0.25">
      <c r="B70" s="91" t="s">
        <v>59</v>
      </c>
      <c r="C70" s="92"/>
      <c r="D70" s="43" t="s">
        <v>295</v>
      </c>
      <c r="E70" s="43" t="s">
        <v>296</v>
      </c>
      <c r="F70" s="46">
        <v>218</v>
      </c>
      <c r="G70" s="1">
        <v>0</v>
      </c>
      <c r="H70" s="1">
        <v>0</v>
      </c>
      <c r="I70" s="4">
        <v>0</v>
      </c>
      <c r="J70" s="1">
        <v>0</v>
      </c>
      <c r="K70" s="4">
        <v>0</v>
      </c>
    </row>
    <row r="71" spans="2:11" ht="15" customHeight="1" x14ac:dyDescent="0.25">
      <c r="B71" s="91" t="s">
        <v>60</v>
      </c>
      <c r="C71" s="92"/>
      <c r="D71" s="43" t="s">
        <v>297</v>
      </c>
      <c r="E71" s="43" t="s">
        <v>298</v>
      </c>
      <c r="F71" s="46">
        <v>818</v>
      </c>
      <c r="G71" s="1">
        <v>0</v>
      </c>
      <c r="H71" s="1">
        <v>0</v>
      </c>
      <c r="I71" s="4">
        <v>0</v>
      </c>
      <c r="J71" s="1">
        <v>0</v>
      </c>
      <c r="K71" s="4">
        <v>0</v>
      </c>
    </row>
    <row r="72" spans="2:11" ht="15" customHeight="1" x14ac:dyDescent="0.25">
      <c r="B72" s="91" t="s">
        <v>61</v>
      </c>
      <c r="C72" s="92"/>
      <c r="D72" s="43" t="s">
        <v>299</v>
      </c>
      <c r="E72" s="43" t="s">
        <v>300</v>
      </c>
      <c r="F72" s="46">
        <v>222</v>
      </c>
      <c r="G72" s="1">
        <v>0</v>
      </c>
      <c r="H72" s="1">
        <v>0</v>
      </c>
      <c r="I72" s="4">
        <v>0</v>
      </c>
      <c r="J72" s="1">
        <v>0</v>
      </c>
      <c r="K72" s="4">
        <v>0</v>
      </c>
    </row>
    <row r="73" spans="2:11" ht="15" customHeight="1" x14ac:dyDescent="0.25">
      <c r="B73" s="91" t="s">
        <v>62</v>
      </c>
      <c r="C73" s="92"/>
      <c r="D73" s="43" t="s">
        <v>301</v>
      </c>
      <c r="E73" s="43" t="s">
        <v>302</v>
      </c>
      <c r="F73" s="46">
        <v>226</v>
      </c>
      <c r="G73" s="1">
        <v>0</v>
      </c>
      <c r="H73" s="1">
        <v>0</v>
      </c>
      <c r="I73" s="4">
        <v>0</v>
      </c>
      <c r="J73" s="1">
        <v>0</v>
      </c>
      <c r="K73" s="4">
        <v>0</v>
      </c>
    </row>
    <row r="74" spans="2:11" x14ac:dyDescent="0.25">
      <c r="B74" s="91" t="s">
        <v>616</v>
      </c>
      <c r="C74" s="92"/>
      <c r="D74" s="43" t="s">
        <v>617</v>
      </c>
      <c r="E74" s="43" t="s">
        <v>618</v>
      </c>
      <c r="F74" s="46">
        <v>232</v>
      </c>
      <c r="G74" s="1">
        <v>0</v>
      </c>
      <c r="H74" s="1">
        <v>0</v>
      </c>
      <c r="I74" s="4">
        <v>0</v>
      </c>
      <c r="J74" s="1">
        <v>0</v>
      </c>
      <c r="K74" s="4">
        <v>0</v>
      </c>
    </row>
    <row r="75" spans="2:11" x14ac:dyDescent="0.25">
      <c r="B75" s="91" t="s">
        <v>63</v>
      </c>
      <c r="C75" s="92"/>
      <c r="D75" s="43" t="s">
        <v>303</v>
      </c>
      <c r="E75" s="43" t="s">
        <v>304</v>
      </c>
      <c r="F75" s="46">
        <v>233</v>
      </c>
      <c r="G75" s="1">
        <v>0</v>
      </c>
      <c r="H75" s="1">
        <v>0</v>
      </c>
      <c r="I75" s="4">
        <v>0</v>
      </c>
      <c r="J75" s="1">
        <v>0</v>
      </c>
      <c r="K75" s="4">
        <v>0</v>
      </c>
    </row>
    <row r="76" spans="2:11" ht="15" customHeight="1" x14ac:dyDescent="0.25">
      <c r="B76" s="91" t="s">
        <v>821</v>
      </c>
      <c r="C76" s="92"/>
      <c r="D76" s="43" t="s">
        <v>531</v>
      </c>
      <c r="E76" s="43" t="s">
        <v>532</v>
      </c>
      <c r="F76" s="46">
        <v>748</v>
      </c>
      <c r="G76" s="1">
        <v>0</v>
      </c>
      <c r="H76" s="1">
        <v>0</v>
      </c>
      <c r="I76" s="4">
        <v>0</v>
      </c>
      <c r="J76" s="1">
        <v>0</v>
      </c>
      <c r="K76" s="4">
        <v>0</v>
      </c>
    </row>
    <row r="77" spans="2:11" ht="15" customHeight="1" x14ac:dyDescent="0.25">
      <c r="B77" s="91" t="s">
        <v>64</v>
      </c>
      <c r="C77" s="92"/>
      <c r="D77" s="43" t="s">
        <v>305</v>
      </c>
      <c r="E77" s="43" t="s">
        <v>306</v>
      </c>
      <c r="F77" s="46">
        <v>231</v>
      </c>
      <c r="G77" s="1">
        <v>0</v>
      </c>
      <c r="H77" s="1">
        <v>0</v>
      </c>
      <c r="I77" s="4">
        <v>0</v>
      </c>
      <c r="J77" s="1">
        <v>0</v>
      </c>
      <c r="K77" s="4">
        <v>0</v>
      </c>
    </row>
    <row r="78" spans="2:11" ht="15" customHeight="1" x14ac:dyDescent="0.25">
      <c r="B78" s="91" t="s">
        <v>822</v>
      </c>
      <c r="C78" s="92"/>
      <c r="D78" s="43" t="s">
        <v>619</v>
      </c>
      <c r="E78" s="43" t="s">
        <v>621</v>
      </c>
      <c r="F78" s="46">
        <v>238</v>
      </c>
      <c r="G78" s="1">
        <v>0</v>
      </c>
      <c r="H78" s="1">
        <v>0</v>
      </c>
      <c r="I78" s="4">
        <v>0</v>
      </c>
      <c r="J78" s="1">
        <v>0</v>
      </c>
      <c r="K78" s="4">
        <v>0</v>
      </c>
    </row>
    <row r="79" spans="2:11" ht="15" customHeight="1" x14ac:dyDescent="0.25">
      <c r="B79" s="91" t="s">
        <v>823</v>
      </c>
      <c r="C79" s="92"/>
      <c r="D79" s="43" t="s">
        <v>620</v>
      </c>
      <c r="E79" s="43" t="s">
        <v>622</v>
      </c>
      <c r="F79" s="46">
        <v>234</v>
      </c>
      <c r="G79" s="1">
        <v>0</v>
      </c>
      <c r="H79" s="1">
        <v>0</v>
      </c>
      <c r="I79" s="4">
        <v>0</v>
      </c>
      <c r="J79" s="1">
        <v>0</v>
      </c>
      <c r="K79" s="4">
        <v>0</v>
      </c>
    </row>
    <row r="80" spans="2:11" ht="15" customHeight="1" x14ac:dyDescent="0.25">
      <c r="B80" s="91" t="s">
        <v>65</v>
      </c>
      <c r="C80" s="92"/>
      <c r="D80" s="43" t="s">
        <v>307</v>
      </c>
      <c r="E80" s="43" t="s">
        <v>308</v>
      </c>
      <c r="F80" s="46">
        <v>242</v>
      </c>
      <c r="G80" s="1">
        <v>0</v>
      </c>
      <c r="H80" s="1">
        <v>0</v>
      </c>
      <c r="I80" s="4">
        <v>0</v>
      </c>
      <c r="J80" s="1">
        <v>0</v>
      </c>
      <c r="K80" s="4">
        <v>0</v>
      </c>
    </row>
    <row r="81" spans="2:11" x14ac:dyDescent="0.25">
      <c r="B81" s="91" t="s">
        <v>66</v>
      </c>
      <c r="C81" s="92"/>
      <c r="D81" s="43" t="s">
        <v>309</v>
      </c>
      <c r="E81" s="43" t="s">
        <v>310</v>
      </c>
      <c r="F81" s="46">
        <v>246</v>
      </c>
      <c r="G81" s="1">
        <v>0</v>
      </c>
      <c r="H81" s="1">
        <v>0</v>
      </c>
      <c r="I81" s="4">
        <v>0</v>
      </c>
      <c r="J81" s="1">
        <v>0</v>
      </c>
      <c r="K81" s="4">
        <v>0</v>
      </c>
    </row>
    <row r="82" spans="2:11" ht="15" customHeight="1" x14ac:dyDescent="0.25">
      <c r="B82" s="91" t="s">
        <v>67</v>
      </c>
      <c r="C82" s="92"/>
      <c r="D82" s="43" t="s">
        <v>311</v>
      </c>
      <c r="E82" s="43" t="s">
        <v>312</v>
      </c>
      <c r="F82" s="46">
        <v>250</v>
      </c>
      <c r="G82" s="1">
        <v>0</v>
      </c>
      <c r="H82" s="1">
        <v>0</v>
      </c>
      <c r="I82" s="4">
        <v>0</v>
      </c>
      <c r="J82" s="1">
        <v>0</v>
      </c>
      <c r="K82" s="4">
        <v>0</v>
      </c>
    </row>
    <row r="83" spans="2:11" ht="15" customHeight="1" x14ac:dyDescent="0.25">
      <c r="B83" s="91" t="s">
        <v>824</v>
      </c>
      <c r="C83" s="92"/>
      <c r="D83" s="43" t="s">
        <v>825</v>
      </c>
      <c r="E83" s="43" t="s">
        <v>826</v>
      </c>
      <c r="F83" s="46">
        <v>254</v>
      </c>
      <c r="G83" s="1">
        <v>0</v>
      </c>
      <c r="H83" s="1">
        <v>0</v>
      </c>
      <c r="I83" s="4">
        <v>0</v>
      </c>
      <c r="J83" s="1">
        <v>0</v>
      </c>
      <c r="K83" s="4">
        <v>0</v>
      </c>
    </row>
    <row r="84" spans="2:11" ht="15" customHeight="1" x14ac:dyDescent="0.25">
      <c r="B84" s="91" t="s">
        <v>623</v>
      </c>
      <c r="C84" s="92"/>
      <c r="D84" s="43" t="s">
        <v>624</v>
      </c>
      <c r="E84" s="43" t="s">
        <v>626</v>
      </c>
      <c r="F84" s="46">
        <v>258</v>
      </c>
      <c r="G84" s="1">
        <v>0</v>
      </c>
      <c r="H84" s="1">
        <v>0</v>
      </c>
      <c r="I84" s="4">
        <v>0</v>
      </c>
      <c r="J84" s="1">
        <v>0</v>
      </c>
      <c r="K84" s="4">
        <v>0</v>
      </c>
    </row>
    <row r="85" spans="2:11" ht="15" customHeight="1" x14ac:dyDescent="0.25">
      <c r="B85" s="91" t="s">
        <v>827</v>
      </c>
      <c r="C85" s="92"/>
      <c r="D85" s="43" t="s">
        <v>625</v>
      </c>
      <c r="E85" s="43" t="s">
        <v>627</v>
      </c>
      <c r="F85" s="46">
        <v>260</v>
      </c>
      <c r="G85" s="1">
        <v>0</v>
      </c>
      <c r="H85" s="1">
        <v>0</v>
      </c>
      <c r="I85" s="4">
        <v>0</v>
      </c>
      <c r="J85" s="1">
        <v>0</v>
      </c>
      <c r="K85" s="4">
        <v>0</v>
      </c>
    </row>
    <row r="86" spans="2:11" x14ac:dyDescent="0.25">
      <c r="B86" s="91" t="s">
        <v>68</v>
      </c>
      <c r="C86" s="92"/>
      <c r="D86" s="43" t="s">
        <v>313</v>
      </c>
      <c r="E86" s="43" t="s">
        <v>314</v>
      </c>
      <c r="F86" s="46">
        <v>266</v>
      </c>
      <c r="G86" s="1">
        <v>0</v>
      </c>
      <c r="H86" s="1">
        <v>0</v>
      </c>
      <c r="I86" s="4">
        <v>0</v>
      </c>
      <c r="J86" s="1">
        <v>0</v>
      </c>
      <c r="K86" s="4">
        <v>0</v>
      </c>
    </row>
    <row r="87" spans="2:11" ht="15" customHeight="1" x14ac:dyDescent="0.25">
      <c r="B87" s="91" t="s">
        <v>828</v>
      </c>
      <c r="C87" s="92"/>
      <c r="D87" s="43" t="s">
        <v>315</v>
      </c>
      <c r="E87" s="43" t="s">
        <v>316</v>
      </c>
      <c r="F87" s="46">
        <v>270</v>
      </c>
      <c r="G87" s="1">
        <v>0</v>
      </c>
      <c r="H87" s="1">
        <v>0</v>
      </c>
      <c r="I87" s="4">
        <v>0</v>
      </c>
      <c r="J87" s="1">
        <v>0</v>
      </c>
      <c r="K87" s="4">
        <v>0</v>
      </c>
    </row>
    <row r="88" spans="2:11" x14ac:dyDescent="0.25">
      <c r="B88" s="91" t="s">
        <v>69</v>
      </c>
      <c r="C88" s="92"/>
      <c r="D88" s="43" t="s">
        <v>317</v>
      </c>
      <c r="E88" s="43" t="s">
        <v>318</v>
      </c>
      <c r="F88" s="46">
        <v>268</v>
      </c>
      <c r="G88" s="1">
        <v>0</v>
      </c>
      <c r="H88" s="1">
        <v>0</v>
      </c>
      <c r="I88" s="4">
        <v>0</v>
      </c>
      <c r="J88" s="1">
        <v>0</v>
      </c>
      <c r="K88" s="4">
        <v>0</v>
      </c>
    </row>
    <row r="89" spans="2:11" x14ac:dyDescent="0.25">
      <c r="B89" s="91" t="s">
        <v>70</v>
      </c>
      <c r="C89" s="92"/>
      <c r="D89" s="43" t="s">
        <v>319</v>
      </c>
      <c r="E89" s="43" t="s">
        <v>320</v>
      </c>
      <c r="F89" s="46">
        <v>276</v>
      </c>
      <c r="G89" s="1">
        <v>0</v>
      </c>
      <c r="H89" s="1">
        <v>0</v>
      </c>
      <c r="I89" s="4">
        <v>0</v>
      </c>
      <c r="J89" s="1">
        <v>0</v>
      </c>
      <c r="K89" s="4">
        <v>0</v>
      </c>
    </row>
    <row r="90" spans="2:11" ht="15" customHeight="1" x14ac:dyDescent="0.25">
      <c r="B90" s="91" t="s">
        <v>71</v>
      </c>
      <c r="C90" s="92"/>
      <c r="D90" s="43" t="s">
        <v>321</v>
      </c>
      <c r="E90" s="43" t="s">
        <v>322</v>
      </c>
      <c r="F90" s="46">
        <v>288</v>
      </c>
      <c r="G90" s="1">
        <v>0</v>
      </c>
      <c r="H90" s="1">
        <v>0</v>
      </c>
      <c r="I90" s="4">
        <v>0</v>
      </c>
      <c r="J90" s="1">
        <v>0</v>
      </c>
      <c r="K90" s="4">
        <v>0</v>
      </c>
    </row>
    <row r="91" spans="2:11" x14ac:dyDescent="0.25">
      <c r="B91" s="91" t="s">
        <v>72</v>
      </c>
      <c r="C91" s="92"/>
      <c r="D91" s="43" t="s">
        <v>323</v>
      </c>
      <c r="E91" s="43" t="s">
        <v>324</v>
      </c>
      <c r="F91" s="46">
        <v>292</v>
      </c>
      <c r="G91" s="1">
        <v>0</v>
      </c>
      <c r="H91" s="1">
        <v>0</v>
      </c>
      <c r="I91" s="4">
        <v>0</v>
      </c>
      <c r="J91" s="1">
        <v>0</v>
      </c>
      <c r="K91" s="4">
        <v>0</v>
      </c>
    </row>
    <row r="92" spans="2:11" ht="15" customHeight="1" x14ac:dyDescent="0.25">
      <c r="B92" s="91" t="s">
        <v>73</v>
      </c>
      <c r="C92" s="92"/>
      <c r="D92" s="43" t="s">
        <v>325</v>
      </c>
      <c r="E92" s="43" t="s">
        <v>326</v>
      </c>
      <c r="F92" s="46">
        <v>300</v>
      </c>
      <c r="G92" s="1">
        <v>0</v>
      </c>
      <c r="H92" s="1">
        <v>0</v>
      </c>
      <c r="I92" s="4">
        <v>0</v>
      </c>
      <c r="J92" s="1">
        <v>0</v>
      </c>
      <c r="K92" s="4">
        <v>0</v>
      </c>
    </row>
    <row r="93" spans="2:11" ht="15" customHeight="1" x14ac:dyDescent="0.25">
      <c r="B93" s="91" t="s">
        <v>628</v>
      </c>
      <c r="C93" s="92"/>
      <c r="D93" s="43" t="s">
        <v>629</v>
      </c>
      <c r="E93" s="43" t="s">
        <v>630</v>
      </c>
      <c r="F93" s="46">
        <v>304</v>
      </c>
      <c r="G93" s="1">
        <v>0</v>
      </c>
      <c r="H93" s="1">
        <v>0</v>
      </c>
      <c r="I93" s="4">
        <v>0</v>
      </c>
      <c r="J93" s="1">
        <v>0</v>
      </c>
      <c r="K93" s="4">
        <v>0</v>
      </c>
    </row>
    <row r="94" spans="2:11" x14ac:dyDescent="0.25">
      <c r="B94" s="91" t="s">
        <v>74</v>
      </c>
      <c r="C94" s="92"/>
      <c r="D94" s="43" t="s">
        <v>327</v>
      </c>
      <c r="E94" s="43" t="s">
        <v>328</v>
      </c>
      <c r="F94" s="46">
        <v>308</v>
      </c>
      <c r="G94" s="1">
        <v>0</v>
      </c>
      <c r="H94" s="1">
        <v>0</v>
      </c>
      <c r="I94" s="4">
        <v>0</v>
      </c>
      <c r="J94" s="1">
        <v>0</v>
      </c>
      <c r="K94" s="4">
        <v>0</v>
      </c>
    </row>
    <row r="95" spans="2:11" ht="15" customHeight="1" x14ac:dyDescent="0.25">
      <c r="B95" s="91" t="s">
        <v>631</v>
      </c>
      <c r="C95" s="92"/>
      <c r="D95" s="43" t="s">
        <v>632</v>
      </c>
      <c r="E95" s="43" t="s">
        <v>633</v>
      </c>
      <c r="F95" s="46">
        <v>312</v>
      </c>
      <c r="G95" s="1">
        <v>0</v>
      </c>
      <c r="H95" s="1">
        <v>0</v>
      </c>
      <c r="I95" s="4">
        <v>0</v>
      </c>
      <c r="J95" s="1">
        <v>0</v>
      </c>
      <c r="K95" s="4">
        <v>0</v>
      </c>
    </row>
    <row r="96" spans="2:11" ht="15" customHeight="1" x14ac:dyDescent="0.25">
      <c r="B96" s="91" t="s">
        <v>829</v>
      </c>
      <c r="C96" s="92"/>
      <c r="D96" s="43" t="s">
        <v>830</v>
      </c>
      <c r="E96" s="43" t="s">
        <v>831</v>
      </c>
      <c r="F96" s="46">
        <v>316</v>
      </c>
      <c r="G96" s="1">
        <v>0</v>
      </c>
      <c r="H96" s="1">
        <v>0</v>
      </c>
      <c r="I96" s="4">
        <v>0</v>
      </c>
      <c r="J96" s="1">
        <v>0</v>
      </c>
      <c r="K96" s="4">
        <v>0</v>
      </c>
    </row>
    <row r="97" spans="2:11" x14ac:dyDescent="0.25">
      <c r="B97" s="91" t="s">
        <v>75</v>
      </c>
      <c r="C97" s="92"/>
      <c r="D97" s="43" t="s">
        <v>329</v>
      </c>
      <c r="E97" s="43" t="s">
        <v>330</v>
      </c>
      <c r="F97" s="46">
        <v>320</v>
      </c>
      <c r="G97" s="1">
        <v>0</v>
      </c>
      <c r="H97" s="1">
        <v>0</v>
      </c>
      <c r="I97" s="4">
        <v>0</v>
      </c>
      <c r="J97" s="1">
        <v>0</v>
      </c>
      <c r="K97" s="4">
        <v>0</v>
      </c>
    </row>
    <row r="98" spans="2:11" x14ac:dyDescent="0.25">
      <c r="B98" s="91" t="s">
        <v>76</v>
      </c>
      <c r="C98" s="92"/>
      <c r="D98" s="43" t="s">
        <v>331</v>
      </c>
      <c r="E98" s="43" t="s">
        <v>332</v>
      </c>
      <c r="F98" s="46">
        <v>831</v>
      </c>
      <c r="G98" s="1">
        <v>0</v>
      </c>
      <c r="H98" s="1">
        <v>0</v>
      </c>
      <c r="I98" s="4">
        <v>0</v>
      </c>
      <c r="J98" s="1">
        <v>0</v>
      </c>
      <c r="K98" s="4">
        <v>0</v>
      </c>
    </row>
    <row r="99" spans="2:11" ht="15" customHeight="1" x14ac:dyDescent="0.25">
      <c r="B99" s="91" t="s">
        <v>77</v>
      </c>
      <c r="C99" s="92"/>
      <c r="D99" s="43" t="s">
        <v>333</v>
      </c>
      <c r="E99" s="43" t="s">
        <v>334</v>
      </c>
      <c r="F99" s="46">
        <v>324</v>
      </c>
      <c r="G99" s="1">
        <v>0</v>
      </c>
      <c r="H99" s="1">
        <v>0</v>
      </c>
      <c r="I99" s="4">
        <v>0</v>
      </c>
      <c r="J99" s="1">
        <v>0</v>
      </c>
      <c r="K99" s="4">
        <v>0</v>
      </c>
    </row>
    <row r="100" spans="2:11" ht="15" customHeight="1" x14ac:dyDescent="0.25">
      <c r="B100" s="91" t="s">
        <v>78</v>
      </c>
      <c r="C100" s="92"/>
      <c r="D100" s="43" t="s">
        <v>335</v>
      </c>
      <c r="E100" s="43" t="s">
        <v>336</v>
      </c>
      <c r="F100" s="46">
        <v>624</v>
      </c>
      <c r="G100" s="1">
        <v>0</v>
      </c>
      <c r="H100" s="1">
        <v>0</v>
      </c>
      <c r="I100" s="4">
        <v>0</v>
      </c>
      <c r="J100" s="1">
        <v>0</v>
      </c>
      <c r="K100" s="4">
        <v>0</v>
      </c>
    </row>
    <row r="101" spans="2:11" x14ac:dyDescent="0.25">
      <c r="B101" s="91" t="s">
        <v>79</v>
      </c>
      <c r="C101" s="92"/>
      <c r="D101" s="43" t="s">
        <v>337</v>
      </c>
      <c r="E101" s="43" t="s">
        <v>338</v>
      </c>
      <c r="F101" s="46">
        <v>328</v>
      </c>
      <c r="G101" s="1">
        <v>0</v>
      </c>
      <c r="H101" s="1">
        <v>0</v>
      </c>
      <c r="I101" s="4">
        <v>0</v>
      </c>
      <c r="J101" s="1">
        <v>0</v>
      </c>
      <c r="K101" s="4">
        <v>0</v>
      </c>
    </row>
    <row r="102" spans="2:11" ht="15" customHeight="1" x14ac:dyDescent="0.25">
      <c r="B102" s="91" t="s">
        <v>80</v>
      </c>
      <c r="C102" s="92"/>
      <c r="D102" s="43" t="s">
        <v>339</v>
      </c>
      <c r="E102" s="43" t="s">
        <v>340</v>
      </c>
      <c r="F102" s="46">
        <v>332</v>
      </c>
      <c r="G102" s="1">
        <v>0</v>
      </c>
      <c r="H102" s="1">
        <v>0</v>
      </c>
      <c r="I102" s="4">
        <v>0</v>
      </c>
      <c r="J102" s="1">
        <v>0</v>
      </c>
      <c r="K102" s="4">
        <v>0</v>
      </c>
    </row>
    <row r="103" spans="2:11" ht="15" customHeight="1" x14ac:dyDescent="0.25">
      <c r="B103" s="91" t="s">
        <v>634</v>
      </c>
      <c r="C103" s="92"/>
      <c r="D103" s="43" t="s">
        <v>635</v>
      </c>
      <c r="E103" s="43" t="s">
        <v>636</v>
      </c>
      <c r="F103" s="46">
        <v>334</v>
      </c>
      <c r="G103" s="1">
        <v>0</v>
      </c>
      <c r="H103" s="1">
        <v>0</v>
      </c>
      <c r="I103" s="4">
        <v>0</v>
      </c>
      <c r="J103" s="1">
        <v>0</v>
      </c>
      <c r="K103" s="4">
        <v>0</v>
      </c>
    </row>
    <row r="104" spans="2:11" ht="15" customHeight="1" x14ac:dyDescent="0.25">
      <c r="B104" s="91" t="s">
        <v>832</v>
      </c>
      <c r="C104" s="92"/>
      <c r="D104" s="43" t="s">
        <v>341</v>
      </c>
      <c r="E104" s="43" t="s">
        <v>342</v>
      </c>
      <c r="F104" s="46">
        <v>336</v>
      </c>
      <c r="G104" s="1">
        <v>0</v>
      </c>
      <c r="H104" s="1">
        <v>0</v>
      </c>
      <c r="I104" s="4">
        <v>0</v>
      </c>
      <c r="J104" s="1">
        <v>0</v>
      </c>
      <c r="K104" s="4">
        <v>0</v>
      </c>
    </row>
    <row r="105" spans="2:11" x14ac:dyDescent="0.25">
      <c r="B105" s="91" t="s">
        <v>81</v>
      </c>
      <c r="C105" s="92"/>
      <c r="D105" s="43" t="s">
        <v>343</v>
      </c>
      <c r="E105" s="43" t="s">
        <v>344</v>
      </c>
      <c r="F105" s="46">
        <v>340</v>
      </c>
      <c r="G105" s="1">
        <v>0</v>
      </c>
      <c r="H105" s="1">
        <v>0</v>
      </c>
      <c r="I105" s="4">
        <v>0</v>
      </c>
      <c r="J105" s="1">
        <v>0</v>
      </c>
      <c r="K105" s="4">
        <v>0</v>
      </c>
    </row>
    <row r="106" spans="2:11" x14ac:dyDescent="0.25">
      <c r="B106" s="91" t="s">
        <v>833</v>
      </c>
      <c r="C106" s="92"/>
      <c r="D106" s="43" t="s">
        <v>265</v>
      </c>
      <c r="E106" s="43" t="s">
        <v>266</v>
      </c>
      <c r="F106" s="46">
        <v>344</v>
      </c>
      <c r="G106" s="1">
        <v>0</v>
      </c>
      <c r="H106" s="1">
        <v>0</v>
      </c>
      <c r="I106" s="4">
        <v>0</v>
      </c>
      <c r="J106" s="1">
        <v>0</v>
      </c>
      <c r="K106" s="4">
        <v>0</v>
      </c>
    </row>
    <row r="107" spans="2:11" x14ac:dyDescent="0.25">
      <c r="B107" s="91" t="s">
        <v>82</v>
      </c>
      <c r="C107" s="92"/>
      <c r="D107" s="43" t="s">
        <v>345</v>
      </c>
      <c r="E107" s="43" t="s">
        <v>346</v>
      </c>
      <c r="F107" s="46">
        <v>348</v>
      </c>
      <c r="G107" s="1">
        <v>0</v>
      </c>
      <c r="H107" s="1">
        <v>0</v>
      </c>
      <c r="I107" s="4">
        <v>0</v>
      </c>
      <c r="J107" s="1">
        <v>0</v>
      </c>
      <c r="K107" s="4">
        <v>0</v>
      </c>
    </row>
    <row r="108" spans="2:11" x14ac:dyDescent="0.25">
      <c r="B108" s="91" t="s">
        <v>83</v>
      </c>
      <c r="C108" s="92"/>
      <c r="D108" s="43" t="s">
        <v>347</v>
      </c>
      <c r="E108" s="43" t="s">
        <v>348</v>
      </c>
      <c r="F108" s="46">
        <v>352</v>
      </c>
      <c r="G108" s="1">
        <v>0</v>
      </c>
      <c r="H108" s="1">
        <v>0</v>
      </c>
      <c r="I108" s="4">
        <v>0</v>
      </c>
      <c r="J108" s="1">
        <v>0</v>
      </c>
      <c r="K108" s="4">
        <v>0</v>
      </c>
    </row>
    <row r="109" spans="2:11" x14ac:dyDescent="0.25">
      <c r="B109" s="91" t="s">
        <v>84</v>
      </c>
      <c r="C109" s="92"/>
      <c r="D109" s="43" t="s">
        <v>349</v>
      </c>
      <c r="E109" s="43" t="s">
        <v>350</v>
      </c>
      <c r="F109" s="46">
        <v>356</v>
      </c>
      <c r="G109" s="1">
        <v>0</v>
      </c>
      <c r="H109" s="1">
        <v>0</v>
      </c>
      <c r="I109" s="4">
        <v>0</v>
      </c>
      <c r="J109" s="1">
        <v>0</v>
      </c>
      <c r="K109" s="4">
        <v>0</v>
      </c>
    </row>
    <row r="110" spans="2:11" ht="15" customHeight="1" x14ac:dyDescent="0.25">
      <c r="B110" s="91" t="s">
        <v>85</v>
      </c>
      <c r="C110" s="92"/>
      <c r="D110" s="43" t="s">
        <v>351</v>
      </c>
      <c r="E110" s="43" t="s">
        <v>352</v>
      </c>
      <c r="F110" s="46">
        <v>360</v>
      </c>
      <c r="G110" s="1">
        <v>0</v>
      </c>
      <c r="H110" s="1">
        <v>0</v>
      </c>
      <c r="I110" s="4">
        <v>0</v>
      </c>
      <c r="J110" s="1">
        <v>0</v>
      </c>
      <c r="K110" s="4">
        <v>0</v>
      </c>
    </row>
    <row r="111" spans="2:11" ht="15" customHeight="1" x14ac:dyDescent="0.25">
      <c r="B111" s="91" t="s">
        <v>834</v>
      </c>
      <c r="C111" s="92"/>
      <c r="D111" s="43" t="s">
        <v>353</v>
      </c>
      <c r="E111" s="43" t="s">
        <v>354</v>
      </c>
      <c r="F111" s="46">
        <v>364</v>
      </c>
      <c r="G111" s="1">
        <v>0</v>
      </c>
      <c r="H111" s="1">
        <v>0</v>
      </c>
      <c r="I111" s="4">
        <v>0</v>
      </c>
      <c r="J111" s="1">
        <v>0</v>
      </c>
      <c r="K111" s="4">
        <v>0</v>
      </c>
    </row>
    <row r="112" spans="2:11" x14ac:dyDescent="0.25">
      <c r="B112" s="91" t="s">
        <v>86</v>
      </c>
      <c r="C112" s="92"/>
      <c r="D112" s="43" t="s">
        <v>355</v>
      </c>
      <c r="E112" s="43" t="s">
        <v>356</v>
      </c>
      <c r="F112" s="46">
        <v>368</v>
      </c>
      <c r="G112" s="1">
        <v>0</v>
      </c>
      <c r="H112" s="1">
        <v>0</v>
      </c>
      <c r="I112" s="4">
        <v>0</v>
      </c>
      <c r="J112" s="1">
        <v>0</v>
      </c>
      <c r="K112" s="4">
        <v>0</v>
      </c>
    </row>
    <row r="113" spans="2:11" x14ac:dyDescent="0.25">
      <c r="B113" s="91" t="s">
        <v>87</v>
      </c>
      <c r="C113" s="92"/>
      <c r="D113" s="43" t="s">
        <v>357</v>
      </c>
      <c r="E113" s="43" t="s">
        <v>358</v>
      </c>
      <c r="F113" s="46">
        <v>372</v>
      </c>
      <c r="G113" s="1">
        <v>0</v>
      </c>
      <c r="H113" s="1">
        <v>0</v>
      </c>
      <c r="I113" s="4">
        <v>0</v>
      </c>
      <c r="J113" s="1">
        <v>0</v>
      </c>
      <c r="K113" s="4">
        <v>0</v>
      </c>
    </row>
    <row r="114" spans="2:11" ht="15" customHeight="1" x14ac:dyDescent="0.25">
      <c r="B114" s="91" t="s">
        <v>88</v>
      </c>
      <c r="C114" s="92"/>
      <c r="D114" s="43" t="s">
        <v>359</v>
      </c>
      <c r="E114" s="43" t="s">
        <v>360</v>
      </c>
      <c r="F114" s="46">
        <v>833</v>
      </c>
      <c r="G114" s="1">
        <v>0</v>
      </c>
      <c r="H114" s="1">
        <v>0</v>
      </c>
      <c r="I114" s="4">
        <v>0</v>
      </c>
      <c r="J114" s="1">
        <v>0</v>
      </c>
      <c r="K114" s="4">
        <v>0</v>
      </c>
    </row>
    <row r="115" spans="2:11" x14ac:dyDescent="0.25">
      <c r="B115" s="91" t="s">
        <v>89</v>
      </c>
      <c r="C115" s="92"/>
      <c r="D115" s="43" t="s">
        <v>361</v>
      </c>
      <c r="E115" s="43" t="s">
        <v>362</v>
      </c>
      <c r="F115" s="46">
        <v>376</v>
      </c>
      <c r="G115" s="1">
        <v>0</v>
      </c>
      <c r="H115" s="1">
        <v>0</v>
      </c>
      <c r="I115" s="4">
        <v>0</v>
      </c>
      <c r="J115" s="1">
        <v>0</v>
      </c>
      <c r="K115" s="4">
        <v>0</v>
      </c>
    </row>
    <row r="116" spans="2:11" x14ac:dyDescent="0.25">
      <c r="B116" s="91" t="s">
        <v>90</v>
      </c>
      <c r="C116" s="92"/>
      <c r="D116" s="43" t="s">
        <v>363</v>
      </c>
      <c r="E116" s="43" t="s">
        <v>364</v>
      </c>
      <c r="F116" s="46">
        <v>380</v>
      </c>
      <c r="G116" s="1">
        <v>0</v>
      </c>
      <c r="H116" s="1">
        <v>0</v>
      </c>
      <c r="I116" s="4">
        <v>0</v>
      </c>
      <c r="J116" s="1">
        <v>0</v>
      </c>
      <c r="K116" s="4">
        <v>0</v>
      </c>
    </row>
    <row r="117" spans="2:11" ht="15" customHeight="1" x14ac:dyDescent="0.25">
      <c r="B117" s="91" t="s">
        <v>91</v>
      </c>
      <c r="C117" s="92"/>
      <c r="D117" s="43" t="s">
        <v>365</v>
      </c>
      <c r="E117" s="43" t="s">
        <v>366</v>
      </c>
      <c r="F117" s="46">
        <v>388</v>
      </c>
      <c r="G117" s="1">
        <v>0</v>
      </c>
      <c r="H117" s="1">
        <v>0</v>
      </c>
      <c r="I117" s="4">
        <v>0</v>
      </c>
      <c r="J117" s="1">
        <v>0</v>
      </c>
      <c r="K117" s="4">
        <v>0</v>
      </c>
    </row>
    <row r="118" spans="2:11" x14ac:dyDescent="0.25">
      <c r="B118" s="91" t="s">
        <v>92</v>
      </c>
      <c r="C118" s="92"/>
      <c r="D118" s="43" t="s">
        <v>367</v>
      </c>
      <c r="E118" s="43" t="s">
        <v>368</v>
      </c>
      <c r="F118" s="46">
        <v>392</v>
      </c>
      <c r="G118" s="1">
        <v>0</v>
      </c>
      <c r="H118" s="1">
        <v>0</v>
      </c>
      <c r="I118" s="4">
        <v>0</v>
      </c>
      <c r="J118" s="1">
        <v>0</v>
      </c>
      <c r="K118" s="4">
        <v>0</v>
      </c>
    </row>
    <row r="119" spans="2:11" x14ac:dyDescent="0.25">
      <c r="B119" s="91" t="s">
        <v>93</v>
      </c>
      <c r="C119" s="92"/>
      <c r="D119" s="43" t="s">
        <v>369</v>
      </c>
      <c r="E119" s="43" t="s">
        <v>370</v>
      </c>
      <c r="F119" s="46">
        <v>832</v>
      </c>
      <c r="G119" s="1">
        <v>0</v>
      </c>
      <c r="H119" s="1">
        <v>0</v>
      </c>
      <c r="I119" s="4">
        <v>0</v>
      </c>
      <c r="J119" s="1">
        <v>0</v>
      </c>
      <c r="K119" s="4">
        <v>0</v>
      </c>
    </row>
    <row r="120" spans="2:11" x14ac:dyDescent="0.25">
      <c r="B120" s="91" t="s">
        <v>94</v>
      </c>
      <c r="C120" s="92"/>
      <c r="D120" s="43" t="s">
        <v>371</v>
      </c>
      <c r="E120" s="43" t="s">
        <v>372</v>
      </c>
      <c r="F120" s="46">
        <v>400</v>
      </c>
      <c r="G120" s="1">
        <v>0</v>
      </c>
      <c r="H120" s="1">
        <v>0</v>
      </c>
      <c r="I120" s="4">
        <v>0</v>
      </c>
      <c r="J120" s="1">
        <v>0</v>
      </c>
      <c r="K120" s="4">
        <v>0</v>
      </c>
    </row>
    <row r="121" spans="2:11" ht="15" customHeight="1" x14ac:dyDescent="0.25">
      <c r="B121" s="91" t="s">
        <v>95</v>
      </c>
      <c r="C121" s="92"/>
      <c r="D121" s="43" t="s">
        <v>373</v>
      </c>
      <c r="E121" s="43" t="s">
        <v>374</v>
      </c>
      <c r="F121" s="46">
        <v>398</v>
      </c>
      <c r="G121" s="1">
        <v>0</v>
      </c>
      <c r="H121" s="1">
        <v>0</v>
      </c>
      <c r="I121" s="4">
        <v>0</v>
      </c>
      <c r="J121" s="1">
        <v>0</v>
      </c>
      <c r="K121" s="4">
        <v>0</v>
      </c>
    </row>
    <row r="122" spans="2:11" ht="15" customHeight="1" x14ac:dyDescent="0.25">
      <c r="B122" s="91" t="s">
        <v>96</v>
      </c>
      <c r="C122" s="92"/>
      <c r="D122" s="43" t="s">
        <v>375</v>
      </c>
      <c r="E122" s="43" t="s">
        <v>376</v>
      </c>
      <c r="F122" s="46">
        <v>404</v>
      </c>
      <c r="G122" s="1">
        <v>0</v>
      </c>
      <c r="H122" s="1">
        <v>0</v>
      </c>
      <c r="I122" s="4">
        <v>0</v>
      </c>
      <c r="J122" s="1">
        <v>0</v>
      </c>
      <c r="K122" s="4">
        <v>0</v>
      </c>
    </row>
    <row r="123" spans="2:11" ht="15" customHeight="1" x14ac:dyDescent="0.25">
      <c r="B123" s="91" t="s">
        <v>637</v>
      </c>
      <c r="C123" s="92"/>
      <c r="D123" s="43" t="s">
        <v>638</v>
      </c>
      <c r="E123" s="43" t="s">
        <v>639</v>
      </c>
      <c r="F123" s="46">
        <v>296</v>
      </c>
      <c r="G123" s="1">
        <v>0</v>
      </c>
      <c r="H123" s="1">
        <v>0</v>
      </c>
      <c r="I123" s="4">
        <v>0</v>
      </c>
      <c r="J123" s="1">
        <v>0</v>
      </c>
      <c r="K123" s="4">
        <v>0</v>
      </c>
    </row>
    <row r="124" spans="2:11" ht="15" customHeight="1" x14ac:dyDescent="0.25">
      <c r="B124" s="91" t="s">
        <v>835</v>
      </c>
      <c r="C124" s="92"/>
      <c r="D124" s="43" t="s">
        <v>377</v>
      </c>
      <c r="E124" s="43" t="s">
        <v>378</v>
      </c>
      <c r="F124" s="46">
        <v>408</v>
      </c>
      <c r="G124" s="1">
        <v>0</v>
      </c>
      <c r="H124" s="1">
        <v>0</v>
      </c>
      <c r="I124" s="4">
        <v>0</v>
      </c>
      <c r="J124" s="1">
        <v>0</v>
      </c>
      <c r="K124" s="4">
        <v>0</v>
      </c>
    </row>
    <row r="125" spans="2:11" ht="15" customHeight="1" x14ac:dyDescent="0.25">
      <c r="B125" s="91" t="s">
        <v>836</v>
      </c>
      <c r="C125" s="92"/>
      <c r="D125" s="43" t="s">
        <v>379</v>
      </c>
      <c r="E125" s="43" t="s">
        <v>380</v>
      </c>
      <c r="F125" s="46">
        <v>410</v>
      </c>
      <c r="G125" s="1">
        <v>0</v>
      </c>
      <c r="H125" s="1">
        <v>0</v>
      </c>
      <c r="I125" s="4">
        <v>0</v>
      </c>
      <c r="J125" s="1">
        <v>0</v>
      </c>
      <c r="K125" s="4">
        <v>0</v>
      </c>
    </row>
    <row r="126" spans="2:11" x14ac:dyDescent="0.25">
      <c r="B126" s="91" t="s">
        <v>97</v>
      </c>
      <c r="C126" s="92"/>
      <c r="D126" s="43" t="s">
        <v>381</v>
      </c>
      <c r="E126" s="43" t="s">
        <v>382</v>
      </c>
      <c r="F126" s="46">
        <v>414</v>
      </c>
      <c r="G126" s="1">
        <v>0</v>
      </c>
      <c r="H126" s="1">
        <v>0</v>
      </c>
      <c r="I126" s="4">
        <v>0</v>
      </c>
      <c r="J126" s="1">
        <v>0</v>
      </c>
      <c r="K126" s="4">
        <v>0</v>
      </c>
    </row>
    <row r="127" spans="2:11" x14ac:dyDescent="0.25">
      <c r="B127" s="91" t="s">
        <v>98</v>
      </c>
      <c r="C127" s="92"/>
      <c r="D127" s="43" t="s">
        <v>383</v>
      </c>
      <c r="E127" s="43" t="s">
        <v>384</v>
      </c>
      <c r="F127" s="46">
        <v>417</v>
      </c>
      <c r="G127" s="1">
        <v>0</v>
      </c>
      <c r="H127" s="1">
        <v>0</v>
      </c>
      <c r="I127" s="4">
        <v>0</v>
      </c>
      <c r="J127" s="1">
        <v>0</v>
      </c>
      <c r="K127" s="4">
        <v>0</v>
      </c>
    </row>
    <row r="128" spans="2:11" ht="15" customHeight="1" x14ac:dyDescent="0.25">
      <c r="B128" s="91" t="s">
        <v>837</v>
      </c>
      <c r="C128" s="92"/>
      <c r="D128" s="43" t="s">
        <v>385</v>
      </c>
      <c r="E128" s="43" t="s">
        <v>386</v>
      </c>
      <c r="F128" s="46">
        <v>418</v>
      </c>
      <c r="G128" s="1">
        <v>0</v>
      </c>
      <c r="H128" s="1">
        <v>0</v>
      </c>
      <c r="I128" s="4">
        <v>0</v>
      </c>
      <c r="J128" s="1">
        <v>0</v>
      </c>
      <c r="K128" s="4">
        <v>0</v>
      </c>
    </row>
    <row r="129" spans="2:11" ht="15" customHeight="1" x14ac:dyDescent="0.25">
      <c r="B129" s="91" t="s">
        <v>99</v>
      </c>
      <c r="C129" s="92"/>
      <c r="D129" s="43" t="s">
        <v>387</v>
      </c>
      <c r="E129" s="43" t="s">
        <v>388</v>
      </c>
      <c r="F129" s="46">
        <v>428</v>
      </c>
      <c r="G129" s="1">
        <v>0</v>
      </c>
      <c r="H129" s="1">
        <v>0</v>
      </c>
      <c r="I129" s="4">
        <v>0</v>
      </c>
      <c r="J129" s="1">
        <v>0</v>
      </c>
      <c r="K129" s="4">
        <v>0</v>
      </c>
    </row>
    <row r="130" spans="2:11" x14ac:dyDescent="0.25">
      <c r="B130" s="91" t="s">
        <v>100</v>
      </c>
      <c r="C130" s="92"/>
      <c r="D130" s="43" t="s">
        <v>389</v>
      </c>
      <c r="E130" s="43" t="s">
        <v>390</v>
      </c>
      <c r="F130" s="46">
        <v>422</v>
      </c>
      <c r="G130" s="1">
        <v>0</v>
      </c>
      <c r="H130" s="1">
        <v>0</v>
      </c>
      <c r="I130" s="4">
        <v>0</v>
      </c>
      <c r="J130" s="1">
        <v>0</v>
      </c>
      <c r="K130" s="4">
        <v>0</v>
      </c>
    </row>
    <row r="131" spans="2:11" ht="15" customHeight="1" x14ac:dyDescent="0.25">
      <c r="B131" s="91" t="s">
        <v>101</v>
      </c>
      <c r="C131" s="92"/>
      <c r="D131" s="43" t="s">
        <v>391</v>
      </c>
      <c r="E131" s="43" t="s">
        <v>392</v>
      </c>
      <c r="F131" s="46">
        <v>426</v>
      </c>
      <c r="G131" s="1">
        <v>0</v>
      </c>
      <c r="H131" s="1">
        <v>0</v>
      </c>
      <c r="I131" s="4">
        <v>0</v>
      </c>
      <c r="J131" s="1">
        <v>0</v>
      </c>
      <c r="K131" s="4">
        <v>0</v>
      </c>
    </row>
    <row r="132" spans="2:11" ht="15" customHeight="1" x14ac:dyDescent="0.25">
      <c r="B132" s="91" t="s">
        <v>102</v>
      </c>
      <c r="C132" s="92"/>
      <c r="D132" s="43" t="s">
        <v>393</v>
      </c>
      <c r="E132" s="43" t="s">
        <v>394</v>
      </c>
      <c r="F132" s="46">
        <v>430</v>
      </c>
      <c r="G132" s="1">
        <v>0</v>
      </c>
      <c r="H132" s="1">
        <v>0</v>
      </c>
      <c r="I132" s="4">
        <v>0</v>
      </c>
      <c r="J132" s="1">
        <v>0</v>
      </c>
      <c r="K132" s="4">
        <v>0</v>
      </c>
    </row>
    <row r="133" spans="2:11" ht="15" customHeight="1" x14ac:dyDescent="0.25">
      <c r="B133" s="91" t="s">
        <v>103</v>
      </c>
      <c r="C133" s="92"/>
      <c r="D133" s="43" t="s">
        <v>395</v>
      </c>
      <c r="E133" s="43" t="s">
        <v>396</v>
      </c>
      <c r="F133" s="46">
        <v>434</v>
      </c>
      <c r="G133" s="1">
        <v>0</v>
      </c>
      <c r="H133" s="1">
        <v>0</v>
      </c>
      <c r="I133" s="4">
        <v>0</v>
      </c>
      <c r="J133" s="1">
        <v>0</v>
      </c>
      <c r="K133" s="4">
        <v>0</v>
      </c>
    </row>
    <row r="134" spans="2:11" ht="15" customHeight="1" x14ac:dyDescent="0.25">
      <c r="B134" s="91" t="s">
        <v>104</v>
      </c>
      <c r="C134" s="92"/>
      <c r="D134" s="43" t="s">
        <v>397</v>
      </c>
      <c r="E134" s="43" t="s">
        <v>398</v>
      </c>
      <c r="F134" s="46">
        <v>438</v>
      </c>
      <c r="G134" s="1">
        <v>0</v>
      </c>
      <c r="H134" s="1">
        <v>0</v>
      </c>
      <c r="I134" s="4">
        <v>0</v>
      </c>
      <c r="J134" s="1">
        <v>0</v>
      </c>
      <c r="K134" s="4">
        <v>0</v>
      </c>
    </row>
    <row r="135" spans="2:11" x14ac:dyDescent="0.25">
      <c r="B135" s="91" t="s">
        <v>105</v>
      </c>
      <c r="C135" s="92"/>
      <c r="D135" s="43" t="s">
        <v>399</v>
      </c>
      <c r="E135" s="43" t="s">
        <v>400</v>
      </c>
      <c r="F135" s="46">
        <v>440</v>
      </c>
      <c r="G135" s="1">
        <v>0</v>
      </c>
      <c r="H135" s="1">
        <v>0</v>
      </c>
      <c r="I135" s="4">
        <v>0</v>
      </c>
      <c r="J135" s="1">
        <v>0</v>
      </c>
      <c r="K135" s="4">
        <v>0</v>
      </c>
    </row>
    <row r="136" spans="2:11" ht="15" customHeight="1" x14ac:dyDescent="0.25">
      <c r="B136" s="91" t="s">
        <v>106</v>
      </c>
      <c r="C136" s="92"/>
      <c r="D136" s="43" t="s">
        <v>401</v>
      </c>
      <c r="E136" s="43" t="s">
        <v>402</v>
      </c>
      <c r="F136" s="46">
        <v>442</v>
      </c>
      <c r="G136" s="1">
        <v>0</v>
      </c>
      <c r="H136" s="1">
        <v>0</v>
      </c>
      <c r="I136" s="4">
        <v>0</v>
      </c>
      <c r="J136" s="1">
        <v>0</v>
      </c>
      <c r="K136" s="4">
        <v>0</v>
      </c>
    </row>
    <row r="137" spans="2:11" x14ac:dyDescent="0.25">
      <c r="B137" s="91" t="s">
        <v>838</v>
      </c>
      <c r="C137" s="92"/>
      <c r="D137" s="43" t="s">
        <v>267</v>
      </c>
      <c r="E137" s="43" t="s">
        <v>268</v>
      </c>
      <c r="F137" s="46">
        <v>446</v>
      </c>
      <c r="G137" s="1">
        <v>0</v>
      </c>
      <c r="H137" s="1">
        <v>0</v>
      </c>
      <c r="I137" s="4">
        <v>0</v>
      </c>
      <c r="J137" s="1">
        <v>0</v>
      </c>
      <c r="K137" s="4">
        <v>0</v>
      </c>
    </row>
    <row r="138" spans="2:11" ht="15" customHeight="1" x14ac:dyDescent="0.25">
      <c r="B138" s="91" t="s">
        <v>107</v>
      </c>
      <c r="C138" s="92"/>
      <c r="D138" s="43" t="s">
        <v>405</v>
      </c>
      <c r="E138" s="43" t="s">
        <v>406</v>
      </c>
      <c r="F138" s="46">
        <v>450</v>
      </c>
      <c r="G138" s="1">
        <v>0</v>
      </c>
      <c r="H138" s="1">
        <v>0</v>
      </c>
      <c r="I138" s="4">
        <v>0</v>
      </c>
      <c r="J138" s="1">
        <v>0</v>
      </c>
      <c r="K138" s="4">
        <v>0</v>
      </c>
    </row>
    <row r="139" spans="2:11" ht="15" customHeight="1" x14ac:dyDescent="0.25">
      <c r="B139" s="91" t="s">
        <v>108</v>
      </c>
      <c r="C139" s="92"/>
      <c r="D139" s="43" t="s">
        <v>407</v>
      </c>
      <c r="E139" s="43" t="s">
        <v>408</v>
      </c>
      <c r="F139" s="46">
        <v>454</v>
      </c>
      <c r="G139" s="1">
        <v>0</v>
      </c>
      <c r="H139" s="1">
        <v>0</v>
      </c>
      <c r="I139" s="4">
        <v>0</v>
      </c>
      <c r="J139" s="1">
        <v>0</v>
      </c>
      <c r="K139" s="4">
        <v>0</v>
      </c>
    </row>
    <row r="140" spans="2:11" ht="15" customHeight="1" x14ac:dyDescent="0.25">
      <c r="B140" s="91" t="s">
        <v>109</v>
      </c>
      <c r="C140" s="92"/>
      <c r="D140" s="43" t="s">
        <v>409</v>
      </c>
      <c r="E140" s="43" t="s">
        <v>410</v>
      </c>
      <c r="F140" s="46">
        <v>458</v>
      </c>
      <c r="G140" s="1">
        <v>0</v>
      </c>
      <c r="H140" s="1">
        <v>0</v>
      </c>
      <c r="I140" s="4">
        <v>0</v>
      </c>
      <c r="J140" s="1">
        <v>0</v>
      </c>
      <c r="K140" s="4">
        <v>0</v>
      </c>
    </row>
    <row r="141" spans="2:11" x14ac:dyDescent="0.25">
      <c r="B141" s="91" t="s">
        <v>110</v>
      </c>
      <c r="C141" s="92"/>
      <c r="D141" s="43" t="s">
        <v>411</v>
      </c>
      <c r="E141" s="43" t="s">
        <v>412</v>
      </c>
      <c r="F141" s="46">
        <v>462</v>
      </c>
      <c r="G141" s="1">
        <v>0</v>
      </c>
      <c r="H141" s="1">
        <v>0</v>
      </c>
      <c r="I141" s="4">
        <v>0</v>
      </c>
      <c r="J141" s="1">
        <v>0</v>
      </c>
      <c r="K141" s="4">
        <v>0</v>
      </c>
    </row>
    <row r="142" spans="2:11" x14ac:dyDescent="0.25">
      <c r="B142" s="91" t="s">
        <v>111</v>
      </c>
      <c r="C142" s="92"/>
      <c r="D142" s="43" t="s">
        <v>413</v>
      </c>
      <c r="E142" s="43" t="s">
        <v>414</v>
      </c>
      <c r="F142" s="46">
        <v>466</v>
      </c>
      <c r="G142" s="1">
        <v>0</v>
      </c>
      <c r="H142" s="1">
        <v>0</v>
      </c>
      <c r="I142" s="4">
        <v>0</v>
      </c>
      <c r="J142" s="1">
        <v>0</v>
      </c>
      <c r="K142" s="4">
        <v>0</v>
      </c>
    </row>
    <row r="143" spans="2:11" x14ac:dyDescent="0.25">
      <c r="B143" s="91" t="s">
        <v>112</v>
      </c>
      <c r="C143" s="92"/>
      <c r="D143" s="43" t="s">
        <v>415</v>
      </c>
      <c r="E143" s="43" t="s">
        <v>416</v>
      </c>
      <c r="F143" s="46">
        <v>470</v>
      </c>
      <c r="G143" s="1">
        <v>0</v>
      </c>
      <c r="H143" s="1">
        <v>0</v>
      </c>
      <c r="I143" s="4">
        <v>0</v>
      </c>
      <c r="J143" s="1">
        <v>0</v>
      </c>
      <c r="K143" s="4">
        <v>0</v>
      </c>
    </row>
    <row r="144" spans="2:11" ht="15" customHeight="1" x14ac:dyDescent="0.25">
      <c r="B144" s="91" t="s">
        <v>839</v>
      </c>
      <c r="C144" s="92"/>
      <c r="D144" s="43" t="s">
        <v>417</v>
      </c>
      <c r="E144" s="43" t="s">
        <v>418</v>
      </c>
      <c r="F144" s="46">
        <v>584</v>
      </c>
      <c r="G144" s="1">
        <v>0</v>
      </c>
      <c r="H144" s="1">
        <v>0</v>
      </c>
      <c r="I144" s="4">
        <v>0</v>
      </c>
      <c r="J144" s="1">
        <v>0</v>
      </c>
      <c r="K144" s="4">
        <v>0</v>
      </c>
    </row>
    <row r="145" spans="2:11" x14ac:dyDescent="0.25">
      <c r="B145" s="91" t="s">
        <v>840</v>
      </c>
      <c r="C145" s="92"/>
      <c r="D145" s="43" t="s">
        <v>841</v>
      </c>
      <c r="E145" s="43" t="s">
        <v>842</v>
      </c>
      <c r="F145" s="46">
        <v>474</v>
      </c>
      <c r="G145" s="1">
        <v>0</v>
      </c>
      <c r="H145" s="1">
        <v>0</v>
      </c>
      <c r="I145" s="4">
        <v>0</v>
      </c>
      <c r="J145" s="1">
        <v>0</v>
      </c>
      <c r="K145" s="4">
        <v>0</v>
      </c>
    </row>
    <row r="146" spans="2:11" x14ac:dyDescent="0.25">
      <c r="B146" s="91" t="s">
        <v>113</v>
      </c>
      <c r="C146" s="92"/>
      <c r="D146" s="43" t="s">
        <v>419</v>
      </c>
      <c r="E146" s="43" t="s">
        <v>420</v>
      </c>
      <c r="F146" s="46">
        <v>478</v>
      </c>
      <c r="G146" s="1">
        <v>0</v>
      </c>
      <c r="H146" s="1">
        <v>0</v>
      </c>
      <c r="I146" s="4">
        <v>0</v>
      </c>
      <c r="J146" s="1">
        <v>0</v>
      </c>
      <c r="K146" s="4">
        <v>0</v>
      </c>
    </row>
    <row r="147" spans="2:11" x14ac:dyDescent="0.25">
      <c r="B147" s="91" t="s">
        <v>114</v>
      </c>
      <c r="C147" s="92"/>
      <c r="D147" s="43" t="s">
        <v>421</v>
      </c>
      <c r="E147" s="43" t="s">
        <v>422</v>
      </c>
      <c r="F147" s="46">
        <v>480</v>
      </c>
      <c r="G147" s="1">
        <v>0</v>
      </c>
      <c r="H147" s="1">
        <v>0</v>
      </c>
      <c r="I147" s="4">
        <v>0</v>
      </c>
      <c r="J147" s="1">
        <v>0</v>
      </c>
      <c r="K147" s="4">
        <v>0</v>
      </c>
    </row>
    <row r="148" spans="2:11" ht="15" customHeight="1" x14ac:dyDescent="0.25">
      <c r="B148" s="91" t="s">
        <v>640</v>
      </c>
      <c r="C148" s="92"/>
      <c r="D148" s="43" t="s">
        <v>641</v>
      </c>
      <c r="E148" s="43" t="s">
        <v>642</v>
      </c>
      <c r="F148" s="46">
        <v>175</v>
      </c>
      <c r="G148" s="1">
        <v>0</v>
      </c>
      <c r="H148" s="1">
        <v>0</v>
      </c>
      <c r="I148" s="4">
        <v>0</v>
      </c>
      <c r="J148" s="1">
        <v>0</v>
      </c>
      <c r="K148" s="4">
        <v>0</v>
      </c>
    </row>
    <row r="149" spans="2:11" ht="15" customHeight="1" x14ac:dyDescent="0.25">
      <c r="B149" s="91" t="s">
        <v>115</v>
      </c>
      <c r="C149" s="92"/>
      <c r="D149" s="43" t="s">
        <v>423</v>
      </c>
      <c r="E149" s="43" t="s">
        <v>424</v>
      </c>
      <c r="F149" s="46">
        <v>484</v>
      </c>
      <c r="G149" s="1">
        <v>0</v>
      </c>
      <c r="H149" s="1">
        <v>0</v>
      </c>
      <c r="I149" s="4">
        <v>0</v>
      </c>
      <c r="J149" s="1">
        <v>0</v>
      </c>
      <c r="K149" s="4">
        <v>0</v>
      </c>
    </row>
    <row r="150" spans="2:11" ht="15" customHeight="1" x14ac:dyDescent="0.25">
      <c r="B150" s="91" t="s">
        <v>843</v>
      </c>
      <c r="C150" s="92"/>
      <c r="D150" s="43" t="s">
        <v>643</v>
      </c>
      <c r="E150" s="43" t="s">
        <v>644</v>
      </c>
      <c r="F150" s="46">
        <v>583</v>
      </c>
      <c r="G150" s="1">
        <v>0</v>
      </c>
      <c r="H150" s="1">
        <v>0</v>
      </c>
      <c r="I150" s="4">
        <v>0</v>
      </c>
      <c r="J150" s="1">
        <v>0</v>
      </c>
      <c r="K150" s="4">
        <v>0</v>
      </c>
    </row>
    <row r="151" spans="2:11" ht="15" customHeight="1" x14ac:dyDescent="0.25">
      <c r="B151" s="91" t="s">
        <v>844</v>
      </c>
      <c r="C151" s="92"/>
      <c r="D151" s="43" t="s">
        <v>425</v>
      </c>
      <c r="E151" s="43" t="s">
        <v>426</v>
      </c>
      <c r="F151" s="46">
        <v>498</v>
      </c>
      <c r="G151" s="1">
        <v>0</v>
      </c>
      <c r="H151" s="1">
        <v>0</v>
      </c>
      <c r="I151" s="4">
        <v>0</v>
      </c>
      <c r="J151" s="1">
        <v>0</v>
      </c>
      <c r="K151" s="4">
        <v>0</v>
      </c>
    </row>
    <row r="152" spans="2:11" x14ac:dyDescent="0.25">
      <c r="B152" s="91" t="s">
        <v>116</v>
      </c>
      <c r="C152" s="92"/>
      <c r="D152" s="43" t="s">
        <v>427</v>
      </c>
      <c r="E152" s="43" t="s">
        <v>428</v>
      </c>
      <c r="F152" s="46">
        <v>492</v>
      </c>
      <c r="G152" s="1">
        <v>0</v>
      </c>
      <c r="H152" s="1">
        <v>0</v>
      </c>
      <c r="I152" s="4">
        <v>0</v>
      </c>
      <c r="J152" s="1">
        <v>0</v>
      </c>
      <c r="K152" s="4">
        <v>0</v>
      </c>
    </row>
    <row r="153" spans="2:11" x14ac:dyDescent="0.25">
      <c r="B153" s="91" t="s">
        <v>117</v>
      </c>
      <c r="C153" s="92"/>
      <c r="D153" s="43" t="s">
        <v>429</v>
      </c>
      <c r="E153" s="43" t="s">
        <v>430</v>
      </c>
      <c r="F153" s="46">
        <v>496</v>
      </c>
      <c r="G153" s="1">
        <v>0</v>
      </c>
      <c r="H153" s="1">
        <v>0</v>
      </c>
      <c r="I153" s="4">
        <v>0</v>
      </c>
      <c r="J153" s="1">
        <v>0</v>
      </c>
      <c r="K153" s="4">
        <v>0</v>
      </c>
    </row>
    <row r="154" spans="2:11" ht="15" customHeight="1" x14ac:dyDescent="0.25">
      <c r="B154" s="91" t="s">
        <v>118</v>
      </c>
      <c r="C154" s="92"/>
      <c r="D154" s="43" t="s">
        <v>431</v>
      </c>
      <c r="E154" s="43" t="s">
        <v>432</v>
      </c>
      <c r="F154" s="46">
        <v>499</v>
      </c>
      <c r="G154" s="1">
        <v>0</v>
      </c>
      <c r="H154" s="1">
        <v>0</v>
      </c>
      <c r="I154" s="4">
        <v>0</v>
      </c>
      <c r="J154" s="1">
        <v>0</v>
      </c>
      <c r="K154" s="4">
        <v>0</v>
      </c>
    </row>
    <row r="155" spans="2:11" ht="15" customHeight="1" x14ac:dyDescent="0.25">
      <c r="B155" s="91" t="s">
        <v>119</v>
      </c>
      <c r="C155" s="92"/>
      <c r="D155" s="43" t="s">
        <v>433</v>
      </c>
      <c r="E155" s="43" t="s">
        <v>434</v>
      </c>
      <c r="F155" s="46">
        <v>500</v>
      </c>
      <c r="G155" s="1">
        <v>0</v>
      </c>
      <c r="H155" s="1">
        <v>0</v>
      </c>
      <c r="I155" s="4">
        <v>0</v>
      </c>
      <c r="J155" s="1">
        <v>0</v>
      </c>
      <c r="K155" s="4">
        <v>0</v>
      </c>
    </row>
    <row r="156" spans="2:11" ht="15" customHeight="1" x14ac:dyDescent="0.25">
      <c r="B156" s="91" t="s">
        <v>120</v>
      </c>
      <c r="C156" s="92"/>
      <c r="D156" s="43" t="s">
        <v>435</v>
      </c>
      <c r="E156" s="43" t="s">
        <v>436</v>
      </c>
      <c r="F156" s="46">
        <v>504</v>
      </c>
      <c r="G156" s="1">
        <v>0</v>
      </c>
      <c r="H156" s="1">
        <v>0</v>
      </c>
      <c r="I156" s="4">
        <v>0</v>
      </c>
      <c r="J156" s="1">
        <v>0</v>
      </c>
      <c r="K156" s="4">
        <v>0</v>
      </c>
    </row>
    <row r="157" spans="2:11" ht="15" customHeight="1" x14ac:dyDescent="0.25">
      <c r="B157" s="91" t="s">
        <v>121</v>
      </c>
      <c r="C157" s="92"/>
      <c r="D157" s="43" t="s">
        <v>437</v>
      </c>
      <c r="E157" s="43" t="s">
        <v>438</v>
      </c>
      <c r="F157" s="46">
        <v>508</v>
      </c>
      <c r="G157" s="1">
        <v>0</v>
      </c>
      <c r="H157" s="1">
        <v>0</v>
      </c>
      <c r="I157" s="4">
        <v>0</v>
      </c>
      <c r="J157" s="1">
        <v>0</v>
      </c>
      <c r="K157" s="4">
        <v>0</v>
      </c>
    </row>
    <row r="158" spans="2:11" ht="15" customHeight="1" x14ac:dyDescent="0.25">
      <c r="B158" s="91" t="s">
        <v>122</v>
      </c>
      <c r="C158" s="92"/>
      <c r="D158" s="43" t="s">
        <v>439</v>
      </c>
      <c r="E158" s="43" t="s">
        <v>440</v>
      </c>
      <c r="F158" s="46">
        <v>104</v>
      </c>
      <c r="G158" s="1">
        <v>0</v>
      </c>
      <c r="H158" s="1">
        <v>0</v>
      </c>
      <c r="I158" s="4">
        <v>0</v>
      </c>
      <c r="J158" s="1">
        <v>0</v>
      </c>
      <c r="K158" s="4">
        <v>0</v>
      </c>
    </row>
    <row r="159" spans="2:11" ht="15" customHeight="1" x14ac:dyDescent="0.25">
      <c r="B159" s="91" t="s">
        <v>123</v>
      </c>
      <c r="C159" s="92"/>
      <c r="D159" s="43" t="s">
        <v>441</v>
      </c>
      <c r="E159" s="43" t="s">
        <v>442</v>
      </c>
      <c r="F159" s="46">
        <v>516</v>
      </c>
      <c r="G159" s="1">
        <v>0</v>
      </c>
      <c r="H159" s="1">
        <v>0</v>
      </c>
      <c r="I159" s="4">
        <v>0</v>
      </c>
      <c r="J159" s="1">
        <v>0</v>
      </c>
      <c r="K159" s="4">
        <v>0</v>
      </c>
    </row>
    <row r="160" spans="2:11" x14ac:dyDescent="0.25">
      <c r="B160" s="91" t="s">
        <v>124</v>
      </c>
      <c r="C160" s="92"/>
      <c r="D160" s="43" t="s">
        <v>443</v>
      </c>
      <c r="E160" s="43" t="s">
        <v>444</v>
      </c>
      <c r="F160" s="46">
        <v>520</v>
      </c>
      <c r="G160" s="1">
        <v>0</v>
      </c>
      <c r="H160" s="1">
        <v>0</v>
      </c>
      <c r="I160" s="4">
        <v>0</v>
      </c>
      <c r="J160" s="1">
        <v>0</v>
      </c>
      <c r="K160" s="4">
        <v>0</v>
      </c>
    </row>
    <row r="161" spans="2:11" x14ac:dyDescent="0.25">
      <c r="B161" s="91" t="s">
        <v>125</v>
      </c>
      <c r="C161" s="92"/>
      <c r="D161" s="43" t="s">
        <v>445</v>
      </c>
      <c r="E161" s="43" t="s">
        <v>446</v>
      </c>
      <c r="F161" s="46">
        <v>524</v>
      </c>
      <c r="G161" s="1">
        <v>0</v>
      </c>
      <c r="H161" s="1">
        <v>0</v>
      </c>
      <c r="I161" s="4">
        <v>0</v>
      </c>
      <c r="J161" s="1">
        <v>0</v>
      </c>
      <c r="K161" s="4">
        <v>0</v>
      </c>
    </row>
    <row r="162" spans="2:11" ht="15" customHeight="1" x14ac:dyDescent="0.25">
      <c r="B162" s="91" t="s">
        <v>845</v>
      </c>
      <c r="C162" s="92"/>
      <c r="D162" s="43" t="s">
        <v>447</v>
      </c>
      <c r="E162" s="43" t="s">
        <v>448</v>
      </c>
      <c r="F162" s="46">
        <v>528</v>
      </c>
      <c r="G162" s="1">
        <v>0</v>
      </c>
      <c r="H162" s="1">
        <v>0</v>
      </c>
      <c r="I162" s="4">
        <v>0</v>
      </c>
      <c r="J162" s="1">
        <v>0</v>
      </c>
      <c r="K162" s="4">
        <v>0</v>
      </c>
    </row>
    <row r="163" spans="2:11" ht="15" customHeight="1" x14ac:dyDescent="0.25">
      <c r="B163" s="91" t="s">
        <v>645</v>
      </c>
      <c r="C163" s="92"/>
      <c r="D163" s="43" t="s">
        <v>646</v>
      </c>
      <c r="E163" s="43" t="s">
        <v>647</v>
      </c>
      <c r="F163" s="46">
        <v>540</v>
      </c>
      <c r="G163" s="1">
        <v>0</v>
      </c>
      <c r="H163" s="1">
        <v>0</v>
      </c>
      <c r="I163" s="4">
        <v>0</v>
      </c>
      <c r="J163" s="1">
        <v>0</v>
      </c>
      <c r="K163" s="4">
        <v>0</v>
      </c>
    </row>
    <row r="164" spans="2:11" ht="15" customHeight="1" x14ac:dyDescent="0.25">
      <c r="B164" s="91" t="s">
        <v>126</v>
      </c>
      <c r="C164" s="92"/>
      <c r="D164" s="43" t="s">
        <v>449</v>
      </c>
      <c r="E164" s="43" t="s">
        <v>450</v>
      </c>
      <c r="F164" s="46">
        <v>554</v>
      </c>
      <c r="G164" s="1">
        <v>0</v>
      </c>
      <c r="H164" s="1">
        <v>0</v>
      </c>
      <c r="I164" s="4">
        <v>0</v>
      </c>
      <c r="J164" s="1">
        <v>0</v>
      </c>
      <c r="K164" s="4">
        <v>0</v>
      </c>
    </row>
    <row r="165" spans="2:11" x14ac:dyDescent="0.25">
      <c r="B165" s="91" t="s">
        <v>127</v>
      </c>
      <c r="C165" s="92"/>
      <c r="D165" s="43" t="s">
        <v>451</v>
      </c>
      <c r="E165" s="43" t="s">
        <v>452</v>
      </c>
      <c r="F165" s="46">
        <v>558</v>
      </c>
      <c r="G165" s="1">
        <v>0</v>
      </c>
      <c r="H165" s="1">
        <v>0</v>
      </c>
      <c r="I165" s="4">
        <v>0</v>
      </c>
      <c r="J165" s="1">
        <v>0</v>
      </c>
      <c r="K165" s="4">
        <v>0</v>
      </c>
    </row>
    <row r="166" spans="2:11" ht="15" customHeight="1" x14ac:dyDescent="0.25">
      <c r="B166" s="91" t="s">
        <v>846</v>
      </c>
      <c r="C166" s="92"/>
      <c r="D166" s="43" t="s">
        <v>453</v>
      </c>
      <c r="E166" s="43" t="s">
        <v>454</v>
      </c>
      <c r="F166" s="46">
        <v>562</v>
      </c>
      <c r="G166" s="1">
        <v>0</v>
      </c>
      <c r="H166" s="1">
        <v>0</v>
      </c>
      <c r="I166" s="4">
        <v>0</v>
      </c>
      <c r="J166" s="1">
        <v>0</v>
      </c>
      <c r="K166" s="4">
        <v>0</v>
      </c>
    </row>
    <row r="167" spans="2:11" x14ac:dyDescent="0.25">
      <c r="B167" s="91" t="s">
        <v>128</v>
      </c>
      <c r="C167" s="92"/>
      <c r="D167" s="43" t="s">
        <v>455</v>
      </c>
      <c r="E167" s="43" t="s">
        <v>456</v>
      </c>
      <c r="F167" s="46">
        <v>566</v>
      </c>
      <c r="G167" s="1">
        <v>0</v>
      </c>
      <c r="H167" s="1">
        <v>0</v>
      </c>
      <c r="I167" s="4">
        <v>0</v>
      </c>
      <c r="J167" s="1">
        <v>0</v>
      </c>
      <c r="K167" s="4">
        <v>0</v>
      </c>
    </row>
    <row r="168" spans="2:11" x14ac:dyDescent="0.25">
      <c r="B168" s="91" t="s">
        <v>129</v>
      </c>
      <c r="C168" s="92"/>
      <c r="D168" s="43" t="s">
        <v>457</v>
      </c>
      <c r="E168" s="43" t="s">
        <v>458</v>
      </c>
      <c r="F168" s="46">
        <v>570</v>
      </c>
      <c r="G168" s="1">
        <v>0</v>
      </c>
      <c r="H168" s="1">
        <v>0</v>
      </c>
      <c r="I168" s="4">
        <v>0</v>
      </c>
      <c r="J168" s="1">
        <v>0</v>
      </c>
      <c r="K168" s="4">
        <v>0</v>
      </c>
    </row>
    <row r="169" spans="2:11" ht="15" customHeight="1" x14ac:dyDescent="0.25">
      <c r="B169" s="91" t="s">
        <v>648</v>
      </c>
      <c r="C169" s="92"/>
      <c r="D169" s="43" t="s">
        <v>649</v>
      </c>
      <c r="E169" s="43" t="s">
        <v>650</v>
      </c>
      <c r="F169" s="46">
        <v>574</v>
      </c>
      <c r="G169" s="1">
        <v>0</v>
      </c>
      <c r="H169" s="1">
        <v>0</v>
      </c>
      <c r="I169" s="4">
        <v>0</v>
      </c>
      <c r="J169" s="1">
        <v>0</v>
      </c>
      <c r="K169" s="4">
        <v>0</v>
      </c>
    </row>
    <row r="170" spans="2:11" ht="15" customHeight="1" x14ac:dyDescent="0.25">
      <c r="B170" s="91" t="s">
        <v>847</v>
      </c>
      <c r="C170" s="92"/>
      <c r="D170" s="43" t="s">
        <v>403</v>
      </c>
      <c r="E170" s="43" t="s">
        <v>404</v>
      </c>
      <c r="F170" s="46">
        <v>807</v>
      </c>
      <c r="G170" s="1">
        <v>0</v>
      </c>
      <c r="H170" s="1">
        <v>0</v>
      </c>
      <c r="I170" s="4">
        <v>0</v>
      </c>
      <c r="J170" s="1">
        <v>0</v>
      </c>
      <c r="K170" s="4">
        <v>0</v>
      </c>
    </row>
    <row r="171" spans="2:11" ht="15" customHeight="1" x14ac:dyDescent="0.25">
      <c r="B171" s="91" t="s">
        <v>848</v>
      </c>
      <c r="C171" s="92"/>
      <c r="D171" s="43" t="s">
        <v>651</v>
      </c>
      <c r="E171" s="43" t="s">
        <v>652</v>
      </c>
      <c r="F171" s="46">
        <v>580</v>
      </c>
      <c r="G171" s="1">
        <v>0</v>
      </c>
      <c r="H171" s="1">
        <v>0</v>
      </c>
      <c r="I171" s="4">
        <v>0</v>
      </c>
      <c r="J171" s="1">
        <v>0</v>
      </c>
      <c r="K171" s="4">
        <v>0</v>
      </c>
    </row>
    <row r="172" spans="2:11" x14ac:dyDescent="0.25">
      <c r="B172" s="91" t="s">
        <v>130</v>
      </c>
      <c r="C172" s="92"/>
      <c r="D172" s="43" t="s">
        <v>459</v>
      </c>
      <c r="E172" s="43" t="s">
        <v>460</v>
      </c>
      <c r="F172" s="46">
        <v>578</v>
      </c>
      <c r="G172" s="1">
        <v>0</v>
      </c>
      <c r="H172" s="1">
        <v>0</v>
      </c>
      <c r="I172" s="4">
        <v>0</v>
      </c>
      <c r="J172" s="1">
        <v>0</v>
      </c>
      <c r="K172" s="4">
        <v>0</v>
      </c>
    </row>
    <row r="173" spans="2:11" x14ac:dyDescent="0.25">
      <c r="B173" s="91" t="s">
        <v>131</v>
      </c>
      <c r="C173" s="92"/>
      <c r="D173" s="43" t="s">
        <v>461</v>
      </c>
      <c r="E173" s="43" t="s">
        <v>462</v>
      </c>
      <c r="F173" s="46">
        <v>512</v>
      </c>
      <c r="G173" s="1">
        <v>0</v>
      </c>
      <c r="H173" s="1">
        <v>0</v>
      </c>
      <c r="I173" s="4">
        <v>0</v>
      </c>
      <c r="J173" s="1">
        <v>0</v>
      </c>
      <c r="K173" s="4">
        <v>0</v>
      </c>
    </row>
    <row r="174" spans="2:11" ht="15" customHeight="1" x14ac:dyDescent="0.25">
      <c r="B174" s="91" t="s">
        <v>132</v>
      </c>
      <c r="C174" s="92"/>
      <c r="D174" s="43" t="s">
        <v>463</v>
      </c>
      <c r="E174" s="43" t="s">
        <v>464</v>
      </c>
      <c r="F174" s="46">
        <v>586</v>
      </c>
      <c r="G174" s="1">
        <v>0</v>
      </c>
      <c r="H174" s="1">
        <v>0</v>
      </c>
      <c r="I174" s="4">
        <v>0</v>
      </c>
      <c r="J174" s="1">
        <v>0</v>
      </c>
      <c r="K174" s="4">
        <v>0</v>
      </c>
    </row>
    <row r="175" spans="2:11" x14ac:dyDescent="0.25">
      <c r="B175" s="91" t="s">
        <v>133</v>
      </c>
      <c r="C175" s="92"/>
      <c r="D175" s="43" t="s">
        <v>465</v>
      </c>
      <c r="E175" s="43" t="s">
        <v>466</v>
      </c>
      <c r="F175" s="46">
        <v>585</v>
      </c>
      <c r="G175" s="1">
        <v>0</v>
      </c>
      <c r="H175" s="1">
        <v>0</v>
      </c>
      <c r="I175" s="4">
        <v>0</v>
      </c>
      <c r="J175" s="1">
        <v>0</v>
      </c>
      <c r="K175" s="4">
        <v>0</v>
      </c>
    </row>
    <row r="176" spans="2:11" ht="15" customHeight="1" x14ac:dyDescent="0.25">
      <c r="B176" s="91" t="s">
        <v>849</v>
      </c>
      <c r="C176" s="92"/>
      <c r="D176" s="43" t="s">
        <v>467</v>
      </c>
      <c r="E176" s="43" t="s">
        <v>468</v>
      </c>
      <c r="F176" s="46">
        <v>275</v>
      </c>
      <c r="G176" s="1">
        <v>0</v>
      </c>
      <c r="H176" s="1">
        <v>0</v>
      </c>
      <c r="I176" s="4">
        <v>0</v>
      </c>
      <c r="J176" s="1">
        <v>0</v>
      </c>
      <c r="K176" s="4">
        <v>0</v>
      </c>
    </row>
    <row r="177" spans="2:11" x14ac:dyDescent="0.25">
      <c r="B177" s="91" t="s">
        <v>134</v>
      </c>
      <c r="C177" s="92"/>
      <c r="D177" s="43" t="s">
        <v>469</v>
      </c>
      <c r="E177" s="43" t="s">
        <v>470</v>
      </c>
      <c r="F177" s="46">
        <v>591</v>
      </c>
      <c r="G177" s="1">
        <v>0</v>
      </c>
      <c r="H177" s="1">
        <v>0</v>
      </c>
      <c r="I177" s="4">
        <v>0</v>
      </c>
      <c r="J177" s="1">
        <v>0</v>
      </c>
      <c r="K177" s="4">
        <v>0</v>
      </c>
    </row>
    <row r="178" spans="2:11" ht="15" customHeight="1" x14ac:dyDescent="0.25">
      <c r="B178" s="91" t="s">
        <v>135</v>
      </c>
      <c r="C178" s="92"/>
      <c r="D178" s="43" t="s">
        <v>471</v>
      </c>
      <c r="E178" s="43" t="s">
        <v>472</v>
      </c>
      <c r="F178" s="46">
        <v>598</v>
      </c>
      <c r="G178" s="1">
        <v>0</v>
      </c>
      <c r="H178" s="1">
        <v>0</v>
      </c>
      <c r="I178" s="4">
        <v>0</v>
      </c>
      <c r="J178" s="1">
        <v>0</v>
      </c>
      <c r="K178" s="4">
        <v>0</v>
      </c>
    </row>
    <row r="179" spans="2:11" x14ac:dyDescent="0.25">
      <c r="B179" s="91" t="s">
        <v>136</v>
      </c>
      <c r="C179" s="92"/>
      <c r="D179" s="43" t="s">
        <v>473</v>
      </c>
      <c r="E179" s="43" t="s">
        <v>474</v>
      </c>
      <c r="F179" s="46">
        <v>600</v>
      </c>
      <c r="G179" s="1">
        <v>0</v>
      </c>
      <c r="H179" s="1">
        <v>0</v>
      </c>
      <c r="I179" s="4">
        <v>0</v>
      </c>
      <c r="J179" s="1">
        <v>0</v>
      </c>
      <c r="K179" s="4">
        <v>0</v>
      </c>
    </row>
    <row r="180" spans="2:11" x14ac:dyDescent="0.25">
      <c r="B180" s="91" t="s">
        <v>137</v>
      </c>
      <c r="C180" s="92"/>
      <c r="D180" s="43" t="s">
        <v>475</v>
      </c>
      <c r="E180" s="43" t="s">
        <v>476</v>
      </c>
      <c r="F180" s="46">
        <v>604</v>
      </c>
      <c r="G180" s="1">
        <v>0</v>
      </c>
      <c r="H180" s="1">
        <v>0</v>
      </c>
      <c r="I180" s="4">
        <v>0</v>
      </c>
      <c r="J180" s="1">
        <v>0</v>
      </c>
      <c r="K180" s="4">
        <v>0</v>
      </c>
    </row>
    <row r="181" spans="2:11" ht="15" customHeight="1" x14ac:dyDescent="0.25">
      <c r="B181" s="91" t="s">
        <v>850</v>
      </c>
      <c r="C181" s="92"/>
      <c r="D181" s="43" t="s">
        <v>477</v>
      </c>
      <c r="E181" s="43" t="s">
        <v>478</v>
      </c>
      <c r="F181" s="46">
        <v>608</v>
      </c>
      <c r="G181" s="1">
        <v>0</v>
      </c>
      <c r="H181" s="1">
        <v>0</v>
      </c>
      <c r="I181" s="4">
        <v>0</v>
      </c>
      <c r="J181" s="1">
        <v>0</v>
      </c>
      <c r="K181" s="4">
        <v>0</v>
      </c>
    </row>
    <row r="182" spans="2:11" ht="15" customHeight="1" x14ac:dyDescent="0.25">
      <c r="B182" s="91" t="s">
        <v>653</v>
      </c>
      <c r="C182" s="92"/>
      <c r="D182" s="43" t="s">
        <v>654</v>
      </c>
      <c r="E182" s="43" t="s">
        <v>655</v>
      </c>
      <c r="F182" s="46">
        <v>612</v>
      </c>
      <c r="G182" s="1">
        <v>0</v>
      </c>
      <c r="H182" s="1">
        <v>0</v>
      </c>
      <c r="I182" s="4">
        <v>0</v>
      </c>
      <c r="J182" s="1">
        <v>0</v>
      </c>
      <c r="K182" s="4">
        <v>0</v>
      </c>
    </row>
    <row r="183" spans="2:11" x14ac:dyDescent="0.25">
      <c r="B183" s="91" t="s">
        <v>138</v>
      </c>
      <c r="C183" s="92"/>
      <c r="D183" s="43" t="s">
        <v>479</v>
      </c>
      <c r="E183" s="43" t="s">
        <v>480</v>
      </c>
      <c r="F183" s="46">
        <v>616</v>
      </c>
      <c r="G183" s="1">
        <v>0</v>
      </c>
      <c r="H183" s="1">
        <v>0</v>
      </c>
      <c r="I183" s="4">
        <v>0</v>
      </c>
      <c r="J183" s="1">
        <v>0</v>
      </c>
      <c r="K183" s="4">
        <v>0</v>
      </c>
    </row>
    <row r="184" spans="2:11" ht="15" customHeight="1" x14ac:dyDescent="0.25">
      <c r="B184" s="91" t="s">
        <v>139</v>
      </c>
      <c r="C184" s="92"/>
      <c r="D184" s="43" t="s">
        <v>481</v>
      </c>
      <c r="E184" s="43" t="s">
        <v>482</v>
      </c>
      <c r="F184" s="46">
        <v>620</v>
      </c>
      <c r="G184" s="1">
        <v>0</v>
      </c>
      <c r="H184" s="1">
        <v>0</v>
      </c>
      <c r="I184" s="4">
        <v>0</v>
      </c>
      <c r="J184" s="1">
        <v>0</v>
      </c>
      <c r="K184" s="4">
        <v>0</v>
      </c>
    </row>
    <row r="185" spans="2:11" ht="15" customHeight="1" x14ac:dyDescent="0.25">
      <c r="B185" s="91" t="s">
        <v>656</v>
      </c>
      <c r="C185" s="92"/>
      <c r="D185" s="43" t="s">
        <v>657</v>
      </c>
      <c r="E185" s="43" t="s">
        <v>658</v>
      </c>
      <c r="F185" s="46">
        <v>630</v>
      </c>
      <c r="G185" s="1">
        <v>0</v>
      </c>
      <c r="H185" s="1">
        <v>0</v>
      </c>
      <c r="I185" s="4">
        <v>0</v>
      </c>
      <c r="J185" s="1">
        <v>0</v>
      </c>
      <c r="K185" s="4">
        <v>0</v>
      </c>
    </row>
    <row r="186" spans="2:11" ht="15" customHeight="1" x14ac:dyDescent="0.25">
      <c r="B186" s="91" t="s">
        <v>140</v>
      </c>
      <c r="C186" s="92"/>
      <c r="D186" s="43" t="s">
        <v>483</v>
      </c>
      <c r="E186" s="43" t="s">
        <v>484</v>
      </c>
      <c r="F186" s="46">
        <v>634</v>
      </c>
      <c r="G186" s="1">
        <v>0</v>
      </c>
      <c r="H186" s="1">
        <v>0</v>
      </c>
      <c r="I186" s="4">
        <v>0</v>
      </c>
      <c r="J186" s="1">
        <v>0</v>
      </c>
      <c r="K186" s="4">
        <v>0</v>
      </c>
    </row>
    <row r="187" spans="2:11" ht="15" customHeight="1" x14ac:dyDescent="0.25">
      <c r="B187" s="91" t="s">
        <v>659</v>
      </c>
      <c r="C187" s="92"/>
      <c r="D187" s="43" t="s">
        <v>660</v>
      </c>
      <c r="E187" s="43" t="s">
        <v>661</v>
      </c>
      <c r="F187" s="46">
        <v>638</v>
      </c>
      <c r="G187" s="1">
        <v>0</v>
      </c>
      <c r="H187" s="1">
        <v>0</v>
      </c>
      <c r="I187" s="4">
        <v>0</v>
      </c>
      <c r="J187" s="1">
        <v>0</v>
      </c>
      <c r="K187" s="4">
        <v>0</v>
      </c>
    </row>
    <row r="188" spans="2:11" ht="15" customHeight="1" x14ac:dyDescent="0.25">
      <c r="B188" s="91" t="s">
        <v>141</v>
      </c>
      <c r="C188" s="92"/>
      <c r="D188" s="43" t="s">
        <v>485</v>
      </c>
      <c r="E188" s="43" t="s">
        <v>486</v>
      </c>
      <c r="F188" s="46">
        <v>642</v>
      </c>
      <c r="G188" s="1">
        <v>0</v>
      </c>
      <c r="H188" s="1">
        <v>0</v>
      </c>
      <c r="I188" s="4">
        <v>0</v>
      </c>
      <c r="J188" s="1">
        <v>0</v>
      </c>
      <c r="K188" s="4">
        <v>0</v>
      </c>
    </row>
    <row r="189" spans="2:11" ht="15" customHeight="1" x14ac:dyDescent="0.25">
      <c r="B189" s="91" t="s">
        <v>851</v>
      </c>
      <c r="C189" s="92"/>
      <c r="D189" s="43" t="s">
        <v>487</v>
      </c>
      <c r="E189" s="43" t="s">
        <v>488</v>
      </c>
      <c r="F189" s="46">
        <v>643</v>
      </c>
      <c r="G189" s="1">
        <v>0</v>
      </c>
      <c r="H189" s="1">
        <v>0</v>
      </c>
      <c r="I189" s="4">
        <v>0</v>
      </c>
      <c r="J189" s="1">
        <v>0</v>
      </c>
      <c r="K189" s="4">
        <v>0</v>
      </c>
    </row>
    <row r="190" spans="2:11" x14ac:dyDescent="0.25">
      <c r="B190" s="91" t="s">
        <v>142</v>
      </c>
      <c r="C190" s="92"/>
      <c r="D190" s="43" t="s">
        <v>489</v>
      </c>
      <c r="E190" s="43" t="s">
        <v>490</v>
      </c>
      <c r="F190" s="46">
        <v>646</v>
      </c>
      <c r="G190" s="1">
        <v>0</v>
      </c>
      <c r="H190" s="1">
        <v>0</v>
      </c>
      <c r="I190" s="4">
        <v>0</v>
      </c>
      <c r="J190" s="1">
        <v>0</v>
      </c>
      <c r="K190" s="4">
        <v>0</v>
      </c>
    </row>
    <row r="191" spans="2:11" ht="15" customHeight="1" x14ac:dyDescent="0.25">
      <c r="B191" s="91" t="s">
        <v>852</v>
      </c>
      <c r="C191" s="92"/>
      <c r="D191" s="43" t="s">
        <v>853</v>
      </c>
      <c r="E191" s="43" t="s">
        <v>854</v>
      </c>
      <c r="F191" s="46">
        <v>652</v>
      </c>
      <c r="G191" s="1">
        <v>0</v>
      </c>
      <c r="H191" s="1">
        <v>0</v>
      </c>
      <c r="I191" s="4">
        <v>0</v>
      </c>
      <c r="J191" s="1">
        <v>0</v>
      </c>
      <c r="K191" s="4">
        <v>0</v>
      </c>
    </row>
    <row r="192" spans="2:11" ht="15" customHeight="1" x14ac:dyDescent="0.25">
      <c r="B192" s="91" t="s">
        <v>855</v>
      </c>
      <c r="C192" s="92"/>
      <c r="D192" s="43" t="s">
        <v>663</v>
      </c>
      <c r="E192" s="43" t="s">
        <v>662</v>
      </c>
      <c r="F192" s="43">
        <v>654</v>
      </c>
      <c r="G192" s="1">
        <v>0</v>
      </c>
      <c r="H192" s="1">
        <v>0</v>
      </c>
      <c r="I192" s="4">
        <v>0</v>
      </c>
      <c r="J192" s="1">
        <v>0</v>
      </c>
      <c r="K192" s="4">
        <v>0</v>
      </c>
    </row>
    <row r="193" spans="2:11" ht="15" customHeight="1" x14ac:dyDescent="0.25">
      <c r="B193" s="91" t="s">
        <v>143</v>
      </c>
      <c r="C193" s="92"/>
      <c r="D193" s="43" t="s">
        <v>491</v>
      </c>
      <c r="E193" s="43" t="s">
        <v>492</v>
      </c>
      <c r="F193" s="46">
        <v>659</v>
      </c>
      <c r="G193" s="1">
        <v>0</v>
      </c>
      <c r="H193" s="1">
        <v>0</v>
      </c>
      <c r="I193" s="4">
        <v>0</v>
      </c>
      <c r="J193" s="1">
        <v>0</v>
      </c>
      <c r="K193" s="4">
        <v>0</v>
      </c>
    </row>
    <row r="194" spans="2:11" ht="15" customHeight="1" x14ac:dyDescent="0.25">
      <c r="B194" s="91" t="s">
        <v>144</v>
      </c>
      <c r="C194" s="92"/>
      <c r="D194" s="43" t="s">
        <v>493</v>
      </c>
      <c r="E194" s="43" t="s">
        <v>494</v>
      </c>
      <c r="F194" s="46">
        <v>662</v>
      </c>
      <c r="G194" s="1">
        <v>0</v>
      </c>
      <c r="H194" s="1">
        <v>0</v>
      </c>
      <c r="I194" s="4">
        <v>0</v>
      </c>
      <c r="J194" s="1">
        <v>0</v>
      </c>
      <c r="K194" s="4">
        <v>0</v>
      </c>
    </row>
    <row r="195" spans="2:11" ht="15" customHeight="1" x14ac:dyDescent="0.25">
      <c r="B195" s="91" t="s">
        <v>856</v>
      </c>
      <c r="C195" s="92"/>
      <c r="D195" s="43" t="s">
        <v>664</v>
      </c>
      <c r="E195" s="43" t="s">
        <v>667</v>
      </c>
      <c r="F195" s="43">
        <v>663</v>
      </c>
      <c r="G195" s="1">
        <v>0</v>
      </c>
      <c r="H195" s="1">
        <v>0</v>
      </c>
      <c r="I195" s="4">
        <v>0</v>
      </c>
      <c r="J195" s="1">
        <v>0</v>
      </c>
      <c r="K195" s="4">
        <v>0</v>
      </c>
    </row>
    <row r="196" spans="2:11" ht="15" customHeight="1" x14ac:dyDescent="0.25">
      <c r="B196" s="91" t="s">
        <v>665</v>
      </c>
      <c r="C196" s="92"/>
      <c r="D196" s="43" t="s">
        <v>666</v>
      </c>
      <c r="E196" s="43" t="s">
        <v>668</v>
      </c>
      <c r="F196" s="43">
        <v>666</v>
      </c>
      <c r="G196" s="1">
        <v>0</v>
      </c>
      <c r="H196" s="1">
        <v>0</v>
      </c>
      <c r="I196" s="4">
        <v>0</v>
      </c>
      <c r="J196" s="1">
        <v>0</v>
      </c>
      <c r="K196" s="4">
        <v>0</v>
      </c>
    </row>
    <row r="197" spans="2:11" ht="15" customHeight="1" x14ac:dyDescent="0.25">
      <c r="B197" s="91" t="s">
        <v>857</v>
      </c>
      <c r="C197" s="92"/>
      <c r="D197" s="43" t="s">
        <v>495</v>
      </c>
      <c r="E197" s="43" t="s">
        <v>496</v>
      </c>
      <c r="F197" s="46">
        <v>670</v>
      </c>
      <c r="G197" s="1">
        <v>0</v>
      </c>
      <c r="H197" s="1">
        <v>0</v>
      </c>
      <c r="I197" s="4">
        <v>0</v>
      </c>
      <c r="J197" s="1">
        <v>0</v>
      </c>
      <c r="K197" s="4">
        <v>0</v>
      </c>
    </row>
    <row r="198" spans="2:11" ht="15" customHeight="1" x14ac:dyDescent="0.25">
      <c r="B198" s="91" t="s">
        <v>145</v>
      </c>
      <c r="C198" s="92"/>
      <c r="D198" s="43" t="s">
        <v>497</v>
      </c>
      <c r="E198" s="43" t="s">
        <v>498</v>
      </c>
      <c r="F198" s="46">
        <v>882</v>
      </c>
      <c r="G198" s="1">
        <v>0</v>
      </c>
      <c r="H198" s="1">
        <v>0</v>
      </c>
      <c r="I198" s="4">
        <v>0</v>
      </c>
      <c r="J198" s="1">
        <v>0</v>
      </c>
      <c r="K198" s="4">
        <v>0</v>
      </c>
    </row>
    <row r="199" spans="2:11" ht="15" customHeight="1" x14ac:dyDescent="0.25">
      <c r="B199" s="91" t="s">
        <v>146</v>
      </c>
      <c r="C199" s="92"/>
      <c r="D199" s="43" t="s">
        <v>499</v>
      </c>
      <c r="E199" s="43" t="s">
        <v>500</v>
      </c>
      <c r="F199" s="46">
        <v>674</v>
      </c>
      <c r="G199" s="1">
        <v>0</v>
      </c>
      <c r="H199" s="1">
        <v>0</v>
      </c>
      <c r="I199" s="4">
        <v>0</v>
      </c>
      <c r="J199" s="1">
        <v>0</v>
      </c>
      <c r="K199" s="4">
        <v>0</v>
      </c>
    </row>
    <row r="200" spans="2:11" ht="15" customHeight="1" x14ac:dyDescent="0.25">
      <c r="B200" s="91" t="s">
        <v>147</v>
      </c>
      <c r="C200" s="92"/>
      <c r="D200" s="43" t="s">
        <v>501</v>
      </c>
      <c r="E200" s="43" t="s">
        <v>502</v>
      </c>
      <c r="F200" s="46">
        <v>678</v>
      </c>
      <c r="G200" s="1">
        <v>0</v>
      </c>
      <c r="H200" s="1">
        <v>0</v>
      </c>
      <c r="I200" s="4">
        <v>0</v>
      </c>
      <c r="J200" s="1">
        <v>0</v>
      </c>
      <c r="K200" s="4">
        <v>0</v>
      </c>
    </row>
    <row r="201" spans="2:11" ht="15" customHeight="1" x14ac:dyDescent="0.25">
      <c r="B201" s="91" t="s">
        <v>148</v>
      </c>
      <c r="C201" s="92"/>
      <c r="D201" s="43" t="s">
        <v>503</v>
      </c>
      <c r="E201" s="43" t="s">
        <v>504</v>
      </c>
      <c r="F201" s="46">
        <v>682</v>
      </c>
      <c r="G201" s="1">
        <v>0</v>
      </c>
      <c r="H201" s="1">
        <v>0</v>
      </c>
      <c r="I201" s="4">
        <v>0</v>
      </c>
      <c r="J201" s="1">
        <v>0</v>
      </c>
      <c r="K201" s="4">
        <v>0</v>
      </c>
    </row>
    <row r="202" spans="2:11" ht="15" customHeight="1" x14ac:dyDescent="0.25">
      <c r="B202" s="91" t="s">
        <v>149</v>
      </c>
      <c r="C202" s="92"/>
      <c r="D202" s="43" t="s">
        <v>505</v>
      </c>
      <c r="E202" s="43" t="s">
        <v>506</v>
      </c>
      <c r="F202" s="46">
        <v>686</v>
      </c>
      <c r="G202" s="1">
        <v>0</v>
      </c>
      <c r="H202" s="1">
        <v>0</v>
      </c>
      <c r="I202" s="4">
        <v>0</v>
      </c>
      <c r="J202" s="1">
        <v>0</v>
      </c>
      <c r="K202" s="4">
        <v>0</v>
      </c>
    </row>
    <row r="203" spans="2:11" x14ac:dyDescent="0.25">
      <c r="B203" s="91" t="s">
        <v>150</v>
      </c>
      <c r="C203" s="92"/>
      <c r="D203" s="43" t="s">
        <v>507</v>
      </c>
      <c r="E203" s="43" t="s">
        <v>508</v>
      </c>
      <c r="F203" s="46">
        <v>688</v>
      </c>
      <c r="G203" s="1">
        <v>0</v>
      </c>
      <c r="H203" s="1">
        <v>0</v>
      </c>
      <c r="I203" s="4">
        <v>0</v>
      </c>
      <c r="J203" s="1">
        <v>0</v>
      </c>
      <c r="K203" s="4">
        <v>0</v>
      </c>
    </row>
    <row r="204" spans="2:11" ht="15" customHeight="1" x14ac:dyDescent="0.25">
      <c r="B204" s="91" t="s">
        <v>151</v>
      </c>
      <c r="C204" s="92"/>
      <c r="D204" s="43" t="s">
        <v>509</v>
      </c>
      <c r="E204" s="43" t="s">
        <v>510</v>
      </c>
      <c r="F204" s="46">
        <v>690</v>
      </c>
      <c r="G204" s="1">
        <v>0</v>
      </c>
      <c r="H204" s="1">
        <v>0</v>
      </c>
      <c r="I204" s="4">
        <v>0</v>
      </c>
      <c r="J204" s="1">
        <v>0</v>
      </c>
      <c r="K204" s="4">
        <v>0</v>
      </c>
    </row>
    <row r="205" spans="2:11" ht="15" customHeight="1" x14ac:dyDescent="0.25">
      <c r="B205" s="91" t="s">
        <v>152</v>
      </c>
      <c r="C205" s="92"/>
      <c r="D205" s="43" t="s">
        <v>511</v>
      </c>
      <c r="E205" s="43" t="s">
        <v>512</v>
      </c>
      <c r="F205" s="46">
        <v>694</v>
      </c>
      <c r="G205" s="1">
        <v>0</v>
      </c>
      <c r="H205" s="1">
        <v>0</v>
      </c>
      <c r="I205" s="4">
        <v>0</v>
      </c>
      <c r="J205" s="1">
        <v>0</v>
      </c>
      <c r="K205" s="4">
        <v>0</v>
      </c>
    </row>
    <row r="206" spans="2:11" ht="15" customHeight="1" x14ac:dyDescent="0.25">
      <c r="B206" s="91" t="s">
        <v>153</v>
      </c>
      <c r="C206" s="92"/>
      <c r="D206" s="43" t="s">
        <v>513</v>
      </c>
      <c r="E206" s="43" t="s">
        <v>514</v>
      </c>
      <c r="F206" s="46">
        <v>702</v>
      </c>
      <c r="G206" s="1">
        <v>0</v>
      </c>
      <c r="H206" s="1">
        <v>0</v>
      </c>
      <c r="I206" s="4">
        <v>0</v>
      </c>
      <c r="J206" s="1">
        <v>0</v>
      </c>
      <c r="K206" s="4">
        <v>0</v>
      </c>
    </row>
    <row r="207" spans="2:11" ht="15" customHeight="1" x14ac:dyDescent="0.25">
      <c r="B207" s="91" t="s">
        <v>858</v>
      </c>
      <c r="C207" s="92"/>
      <c r="D207" s="43" t="s">
        <v>669</v>
      </c>
      <c r="E207" s="43" t="s">
        <v>697</v>
      </c>
      <c r="F207" s="46">
        <v>534</v>
      </c>
      <c r="G207" s="1">
        <v>0</v>
      </c>
      <c r="H207" s="1">
        <v>0</v>
      </c>
      <c r="I207" s="4">
        <v>0</v>
      </c>
      <c r="J207" s="1">
        <v>0</v>
      </c>
      <c r="K207" s="4">
        <v>0</v>
      </c>
    </row>
    <row r="208" spans="2:11" x14ac:dyDescent="0.25">
      <c r="B208" s="91" t="s">
        <v>859</v>
      </c>
      <c r="C208" s="92"/>
      <c r="D208" s="43" t="s">
        <v>515</v>
      </c>
      <c r="E208" s="43" t="s">
        <v>516</v>
      </c>
      <c r="F208" s="46">
        <v>703</v>
      </c>
      <c r="G208" s="1">
        <v>0</v>
      </c>
      <c r="H208" s="1">
        <v>0</v>
      </c>
      <c r="I208" s="4">
        <v>0</v>
      </c>
      <c r="J208" s="1">
        <v>0</v>
      </c>
      <c r="K208" s="4">
        <v>0</v>
      </c>
    </row>
    <row r="209" spans="2:11" x14ac:dyDescent="0.25">
      <c r="B209" s="91" t="s">
        <v>154</v>
      </c>
      <c r="C209" s="92"/>
      <c r="D209" s="43" t="s">
        <v>517</v>
      </c>
      <c r="E209" s="43" t="s">
        <v>518</v>
      </c>
      <c r="F209" s="46">
        <v>705</v>
      </c>
      <c r="G209" s="1">
        <v>0</v>
      </c>
      <c r="H209" s="1">
        <v>0</v>
      </c>
      <c r="I209" s="4">
        <v>0</v>
      </c>
      <c r="J209" s="1">
        <v>0</v>
      </c>
      <c r="K209" s="4">
        <v>0</v>
      </c>
    </row>
    <row r="210" spans="2:11" ht="15" customHeight="1" x14ac:dyDescent="0.25">
      <c r="B210" s="91" t="s">
        <v>155</v>
      </c>
      <c r="C210" s="92"/>
      <c r="D210" s="43" t="s">
        <v>519</v>
      </c>
      <c r="E210" s="43" t="s">
        <v>520</v>
      </c>
      <c r="F210" s="46">
        <v>90</v>
      </c>
      <c r="G210" s="1">
        <v>0</v>
      </c>
      <c r="H210" s="1">
        <v>0</v>
      </c>
      <c r="I210" s="4">
        <v>0</v>
      </c>
      <c r="J210" s="1">
        <v>0</v>
      </c>
      <c r="K210" s="4">
        <v>0</v>
      </c>
    </row>
    <row r="211" spans="2:11" ht="15" customHeight="1" x14ac:dyDescent="0.25">
      <c r="B211" s="91" t="s">
        <v>670</v>
      </c>
      <c r="C211" s="92"/>
      <c r="D211" s="43" t="s">
        <v>671</v>
      </c>
      <c r="E211" s="43" t="s">
        <v>672</v>
      </c>
      <c r="F211" s="43">
        <v>706</v>
      </c>
      <c r="G211" s="1">
        <v>0</v>
      </c>
      <c r="H211" s="1">
        <v>0</v>
      </c>
      <c r="I211" s="4">
        <v>0</v>
      </c>
      <c r="J211" s="1">
        <v>0</v>
      </c>
      <c r="K211" s="4">
        <v>0</v>
      </c>
    </row>
    <row r="212" spans="2:11" ht="15" customHeight="1" x14ac:dyDescent="0.25">
      <c r="B212" s="91" t="s">
        <v>156</v>
      </c>
      <c r="C212" s="92"/>
      <c r="D212" s="43" t="s">
        <v>521</v>
      </c>
      <c r="E212" s="43" t="s">
        <v>522</v>
      </c>
      <c r="F212" s="46">
        <v>710</v>
      </c>
      <c r="G212" s="1">
        <v>0</v>
      </c>
      <c r="H212" s="1">
        <v>0</v>
      </c>
      <c r="I212" s="4">
        <v>0</v>
      </c>
      <c r="J212" s="1">
        <v>0</v>
      </c>
      <c r="K212" s="4">
        <v>0</v>
      </c>
    </row>
    <row r="213" spans="2:11" ht="15" customHeight="1" x14ac:dyDescent="0.25">
      <c r="B213" s="91" t="s">
        <v>860</v>
      </c>
      <c r="C213" s="92"/>
      <c r="D213" s="43" t="s">
        <v>673</v>
      </c>
      <c r="E213" s="43" t="s">
        <v>674</v>
      </c>
      <c r="F213" s="43">
        <v>239</v>
      </c>
      <c r="G213" s="1">
        <v>0</v>
      </c>
      <c r="H213" s="1">
        <v>0</v>
      </c>
      <c r="I213" s="4">
        <v>0</v>
      </c>
      <c r="J213" s="1">
        <v>0</v>
      </c>
      <c r="K213" s="4">
        <v>0</v>
      </c>
    </row>
    <row r="214" spans="2:11" ht="15" customHeight="1" x14ac:dyDescent="0.25">
      <c r="B214" s="91" t="s">
        <v>675</v>
      </c>
      <c r="C214" s="92"/>
      <c r="D214" s="43" t="s">
        <v>676</v>
      </c>
      <c r="E214" s="43" t="s">
        <v>677</v>
      </c>
      <c r="F214" s="43">
        <v>728</v>
      </c>
      <c r="G214" s="1">
        <v>0</v>
      </c>
      <c r="H214" s="1">
        <v>0</v>
      </c>
      <c r="I214" s="4">
        <v>0</v>
      </c>
      <c r="J214" s="1">
        <v>0</v>
      </c>
      <c r="K214" s="4">
        <v>0</v>
      </c>
    </row>
    <row r="215" spans="2:11" x14ac:dyDescent="0.25">
      <c r="B215" s="91" t="s">
        <v>157</v>
      </c>
      <c r="C215" s="92"/>
      <c r="D215" s="43" t="s">
        <v>523</v>
      </c>
      <c r="E215" s="43" t="s">
        <v>524</v>
      </c>
      <c r="F215" s="46">
        <v>724</v>
      </c>
      <c r="G215" s="1">
        <v>0</v>
      </c>
      <c r="H215" s="1">
        <v>0</v>
      </c>
      <c r="I215" s="4">
        <v>0</v>
      </c>
      <c r="J215" s="1">
        <v>0</v>
      </c>
      <c r="K215" s="4">
        <v>0</v>
      </c>
    </row>
    <row r="216" spans="2:11" x14ac:dyDescent="0.25">
      <c r="B216" s="91" t="s">
        <v>158</v>
      </c>
      <c r="C216" s="92"/>
      <c r="D216" s="43" t="s">
        <v>525</v>
      </c>
      <c r="E216" s="43" t="s">
        <v>526</v>
      </c>
      <c r="F216" s="46">
        <v>144</v>
      </c>
      <c r="G216" s="1">
        <v>0</v>
      </c>
      <c r="H216" s="1">
        <v>0</v>
      </c>
      <c r="I216" s="4">
        <v>0</v>
      </c>
      <c r="J216" s="1">
        <v>0</v>
      </c>
      <c r="K216" s="4">
        <v>0</v>
      </c>
    </row>
    <row r="217" spans="2:11" ht="15" customHeight="1" x14ac:dyDescent="0.25">
      <c r="B217" s="91" t="s">
        <v>861</v>
      </c>
      <c r="C217" s="92"/>
      <c r="D217" s="43" t="s">
        <v>527</v>
      </c>
      <c r="E217" s="43" t="s">
        <v>528</v>
      </c>
      <c r="F217" s="46">
        <v>736</v>
      </c>
      <c r="G217" s="1">
        <v>0</v>
      </c>
      <c r="H217" s="1">
        <v>0</v>
      </c>
      <c r="I217" s="4">
        <v>0</v>
      </c>
      <c r="J217" s="1">
        <v>0</v>
      </c>
      <c r="K217" s="4">
        <v>0</v>
      </c>
    </row>
    <row r="218" spans="2:11" x14ac:dyDescent="0.25">
      <c r="B218" s="91" t="s">
        <v>159</v>
      </c>
      <c r="C218" s="92"/>
      <c r="D218" s="43" t="s">
        <v>529</v>
      </c>
      <c r="E218" s="43" t="s">
        <v>530</v>
      </c>
      <c r="F218" s="46">
        <v>740</v>
      </c>
      <c r="G218" s="1">
        <v>0</v>
      </c>
      <c r="H218" s="1">
        <v>0</v>
      </c>
      <c r="I218" s="4">
        <v>0</v>
      </c>
      <c r="J218" s="1">
        <v>0</v>
      </c>
      <c r="K218" s="4">
        <v>0</v>
      </c>
    </row>
    <row r="219" spans="2:11" ht="15" customHeight="1" x14ac:dyDescent="0.25">
      <c r="B219" s="91" t="s">
        <v>678</v>
      </c>
      <c r="C219" s="92"/>
      <c r="D219" s="43" t="s">
        <v>679</v>
      </c>
      <c r="E219" s="43" t="s">
        <v>680</v>
      </c>
      <c r="F219" s="43">
        <v>744</v>
      </c>
      <c r="G219" s="1">
        <v>0</v>
      </c>
      <c r="H219" s="1">
        <v>0</v>
      </c>
      <c r="I219" s="4">
        <v>0</v>
      </c>
      <c r="J219" s="1">
        <v>0</v>
      </c>
      <c r="K219" s="4">
        <v>0</v>
      </c>
    </row>
    <row r="220" spans="2:11" x14ac:dyDescent="0.25">
      <c r="B220" s="91" t="s">
        <v>160</v>
      </c>
      <c r="C220" s="92"/>
      <c r="D220" s="43" t="s">
        <v>533</v>
      </c>
      <c r="E220" s="43" t="s">
        <v>534</v>
      </c>
      <c r="F220" s="46">
        <v>752</v>
      </c>
      <c r="G220" s="1">
        <v>0</v>
      </c>
      <c r="H220" s="1">
        <v>0</v>
      </c>
      <c r="I220" s="4">
        <v>0</v>
      </c>
      <c r="J220" s="1">
        <v>0</v>
      </c>
      <c r="K220" s="4">
        <v>0</v>
      </c>
    </row>
    <row r="221" spans="2:11" ht="15" customHeight="1" x14ac:dyDescent="0.25">
      <c r="B221" s="91" t="s">
        <v>161</v>
      </c>
      <c r="C221" s="92"/>
      <c r="D221" s="43" t="s">
        <v>535</v>
      </c>
      <c r="E221" s="43" t="s">
        <v>536</v>
      </c>
      <c r="F221" s="46">
        <v>756</v>
      </c>
      <c r="G221" s="1">
        <v>0</v>
      </c>
      <c r="H221" s="1">
        <v>0</v>
      </c>
      <c r="I221" s="4">
        <v>0</v>
      </c>
      <c r="J221" s="1">
        <v>0</v>
      </c>
      <c r="K221" s="4">
        <v>0</v>
      </c>
    </row>
    <row r="222" spans="2:11" ht="15" customHeight="1" x14ac:dyDescent="0.25">
      <c r="B222" s="91" t="s">
        <v>862</v>
      </c>
      <c r="C222" s="92"/>
      <c r="D222" s="43" t="s">
        <v>537</v>
      </c>
      <c r="E222" s="43" t="s">
        <v>538</v>
      </c>
      <c r="F222" s="46">
        <v>760</v>
      </c>
      <c r="G222" s="1">
        <v>0</v>
      </c>
      <c r="H222" s="1">
        <v>0</v>
      </c>
      <c r="I222" s="4">
        <v>0</v>
      </c>
      <c r="J222" s="1">
        <v>0</v>
      </c>
      <c r="K222" s="4">
        <v>0</v>
      </c>
    </row>
    <row r="223" spans="2:11" ht="15" customHeight="1" x14ac:dyDescent="0.25">
      <c r="B223" s="91" t="s">
        <v>863</v>
      </c>
      <c r="C223" s="92"/>
      <c r="D223" s="43" t="s">
        <v>592</v>
      </c>
      <c r="E223" s="43" t="s">
        <v>593</v>
      </c>
      <c r="F223" s="46">
        <v>158</v>
      </c>
      <c r="G223" s="1">
        <v>0</v>
      </c>
      <c r="H223" s="1">
        <v>0</v>
      </c>
      <c r="I223" s="4">
        <v>0</v>
      </c>
      <c r="J223" s="1">
        <v>0</v>
      </c>
      <c r="K223" s="4">
        <v>0</v>
      </c>
    </row>
    <row r="224" spans="2:11" x14ac:dyDescent="0.25">
      <c r="B224" s="91" t="s">
        <v>162</v>
      </c>
      <c r="C224" s="92"/>
      <c r="D224" s="43" t="s">
        <v>539</v>
      </c>
      <c r="E224" s="43" t="s">
        <v>540</v>
      </c>
      <c r="F224" s="46">
        <v>762</v>
      </c>
      <c r="G224" s="1">
        <v>0</v>
      </c>
      <c r="H224" s="1">
        <v>0</v>
      </c>
      <c r="I224" s="4">
        <v>0</v>
      </c>
      <c r="J224" s="1">
        <v>0</v>
      </c>
      <c r="K224" s="4">
        <v>0</v>
      </c>
    </row>
    <row r="225" spans="2:11" ht="15" customHeight="1" x14ac:dyDescent="0.25">
      <c r="B225" s="91" t="s">
        <v>864</v>
      </c>
      <c r="C225" s="92"/>
      <c r="D225" s="43" t="s">
        <v>541</v>
      </c>
      <c r="E225" s="43" t="s">
        <v>542</v>
      </c>
      <c r="F225" s="46">
        <v>834</v>
      </c>
      <c r="G225" s="1">
        <v>0</v>
      </c>
      <c r="H225" s="1">
        <v>0</v>
      </c>
      <c r="I225" s="4">
        <v>0</v>
      </c>
      <c r="J225" s="1">
        <v>0</v>
      </c>
      <c r="K225" s="4">
        <v>0</v>
      </c>
    </row>
    <row r="226" spans="2:11" ht="15" customHeight="1" x14ac:dyDescent="0.25">
      <c r="B226" s="91" t="s">
        <v>163</v>
      </c>
      <c r="C226" s="92"/>
      <c r="D226" s="43" t="s">
        <v>543</v>
      </c>
      <c r="E226" s="43" t="s">
        <v>544</v>
      </c>
      <c r="F226" s="46">
        <v>764</v>
      </c>
      <c r="G226" s="1">
        <v>0</v>
      </c>
      <c r="H226" s="1">
        <v>0</v>
      </c>
      <c r="I226" s="4">
        <v>0</v>
      </c>
      <c r="J226" s="1">
        <v>0</v>
      </c>
      <c r="K226" s="4">
        <v>0</v>
      </c>
    </row>
    <row r="227" spans="2:11" ht="15" customHeight="1" x14ac:dyDescent="0.25">
      <c r="B227" s="91" t="s">
        <v>865</v>
      </c>
      <c r="C227" s="92"/>
      <c r="D227" s="43" t="s">
        <v>545</v>
      </c>
      <c r="E227" s="43" t="s">
        <v>546</v>
      </c>
      <c r="F227" s="46">
        <v>626</v>
      </c>
      <c r="G227" s="1">
        <v>0</v>
      </c>
      <c r="H227" s="1">
        <v>0</v>
      </c>
      <c r="I227" s="4">
        <v>0</v>
      </c>
      <c r="J227" s="1">
        <v>0</v>
      </c>
      <c r="K227" s="4">
        <v>0</v>
      </c>
    </row>
    <row r="228" spans="2:11" ht="15" customHeight="1" x14ac:dyDescent="0.25">
      <c r="B228" s="91" t="s">
        <v>164</v>
      </c>
      <c r="C228" s="92"/>
      <c r="D228" s="43" t="s">
        <v>547</v>
      </c>
      <c r="E228" s="43" t="s">
        <v>548</v>
      </c>
      <c r="F228" s="46">
        <v>768</v>
      </c>
      <c r="G228" s="1">
        <v>0</v>
      </c>
      <c r="H228" s="1">
        <v>0</v>
      </c>
      <c r="I228" s="4">
        <v>0</v>
      </c>
      <c r="J228" s="1">
        <v>0</v>
      </c>
      <c r="K228" s="4">
        <v>0</v>
      </c>
    </row>
    <row r="229" spans="2:11" x14ac:dyDescent="0.25">
      <c r="B229" s="91" t="s">
        <v>681</v>
      </c>
      <c r="C229" s="92"/>
      <c r="D229" s="43" t="s">
        <v>682</v>
      </c>
      <c r="E229" s="43" t="s">
        <v>683</v>
      </c>
      <c r="F229" s="43">
        <v>772</v>
      </c>
      <c r="G229" s="1">
        <v>0</v>
      </c>
      <c r="H229" s="1">
        <v>0</v>
      </c>
      <c r="I229" s="4">
        <v>0</v>
      </c>
      <c r="J229" s="1">
        <v>0</v>
      </c>
      <c r="K229" s="4">
        <v>0</v>
      </c>
    </row>
    <row r="230" spans="2:11" x14ac:dyDescent="0.25">
      <c r="B230" s="91" t="s">
        <v>165</v>
      </c>
      <c r="C230" s="92"/>
      <c r="D230" s="43" t="s">
        <v>549</v>
      </c>
      <c r="E230" s="43" t="s">
        <v>550</v>
      </c>
      <c r="F230" s="46">
        <v>776</v>
      </c>
      <c r="G230" s="1">
        <v>0</v>
      </c>
      <c r="H230" s="1">
        <v>0</v>
      </c>
      <c r="I230" s="4">
        <v>0</v>
      </c>
      <c r="J230" s="1">
        <v>0</v>
      </c>
      <c r="K230" s="4">
        <v>0</v>
      </c>
    </row>
    <row r="231" spans="2:11" ht="15" customHeight="1" x14ac:dyDescent="0.25">
      <c r="B231" s="91" t="s">
        <v>166</v>
      </c>
      <c r="C231" s="92"/>
      <c r="D231" s="43" t="s">
        <v>551</v>
      </c>
      <c r="E231" s="43" t="s">
        <v>552</v>
      </c>
      <c r="F231" s="46">
        <v>780</v>
      </c>
      <c r="G231" s="1">
        <v>0</v>
      </c>
      <c r="H231" s="1">
        <v>0</v>
      </c>
      <c r="I231" s="4">
        <v>0</v>
      </c>
      <c r="J231" s="1">
        <v>0</v>
      </c>
      <c r="K231" s="4">
        <v>0</v>
      </c>
    </row>
    <row r="232" spans="2:11" ht="15" customHeight="1" x14ac:dyDescent="0.25">
      <c r="B232" s="91" t="s">
        <v>167</v>
      </c>
      <c r="C232" s="92"/>
      <c r="D232" s="43" t="s">
        <v>553</v>
      </c>
      <c r="E232" s="43" t="s">
        <v>554</v>
      </c>
      <c r="F232" s="46">
        <v>788</v>
      </c>
      <c r="G232" s="1">
        <v>0</v>
      </c>
      <c r="H232" s="1">
        <v>0</v>
      </c>
      <c r="I232" s="4">
        <v>0</v>
      </c>
      <c r="J232" s="1">
        <v>0</v>
      </c>
      <c r="K232" s="4">
        <v>0</v>
      </c>
    </row>
    <row r="233" spans="2:11" ht="15" customHeight="1" x14ac:dyDescent="0.25">
      <c r="B233" s="91" t="s">
        <v>866</v>
      </c>
      <c r="C233" s="92"/>
      <c r="D233" s="43" t="s">
        <v>555</v>
      </c>
      <c r="E233" s="43" t="s">
        <v>556</v>
      </c>
      <c r="F233" s="46">
        <v>792</v>
      </c>
      <c r="G233" s="1">
        <v>0</v>
      </c>
      <c r="H233" s="1">
        <v>0</v>
      </c>
      <c r="I233" s="4">
        <v>0</v>
      </c>
      <c r="J233" s="1">
        <v>0</v>
      </c>
      <c r="K233" s="4">
        <v>0</v>
      </c>
    </row>
    <row r="234" spans="2:11" ht="15" customHeight="1" x14ac:dyDescent="0.25">
      <c r="B234" s="91" t="s">
        <v>168</v>
      </c>
      <c r="C234" s="92"/>
      <c r="D234" s="43" t="s">
        <v>557</v>
      </c>
      <c r="E234" s="43" t="s">
        <v>558</v>
      </c>
      <c r="F234" s="46">
        <v>795</v>
      </c>
      <c r="G234" s="1">
        <v>0</v>
      </c>
      <c r="H234" s="1">
        <v>0</v>
      </c>
      <c r="I234" s="4">
        <v>0</v>
      </c>
      <c r="J234" s="1">
        <v>0</v>
      </c>
      <c r="K234" s="4">
        <v>0</v>
      </c>
    </row>
    <row r="235" spans="2:11" ht="15" customHeight="1" x14ac:dyDescent="0.25">
      <c r="B235" s="91" t="s">
        <v>867</v>
      </c>
      <c r="C235" s="92"/>
      <c r="D235" s="43" t="s">
        <v>559</v>
      </c>
      <c r="E235" s="43" t="s">
        <v>560</v>
      </c>
      <c r="F235" s="46">
        <v>796</v>
      </c>
      <c r="G235" s="1">
        <v>0</v>
      </c>
      <c r="H235" s="1">
        <v>0</v>
      </c>
      <c r="I235" s="4">
        <v>0</v>
      </c>
      <c r="J235" s="1">
        <v>0</v>
      </c>
      <c r="K235" s="4">
        <v>0</v>
      </c>
    </row>
    <row r="236" spans="2:11" x14ac:dyDescent="0.25">
      <c r="B236" s="91" t="s">
        <v>684</v>
      </c>
      <c r="C236" s="92"/>
      <c r="D236" s="43" t="s">
        <v>685</v>
      </c>
      <c r="E236" s="43" t="s">
        <v>686</v>
      </c>
      <c r="F236" s="43">
        <v>798</v>
      </c>
      <c r="G236" s="1">
        <v>0</v>
      </c>
      <c r="H236" s="1">
        <v>0</v>
      </c>
      <c r="I236" s="4">
        <v>0</v>
      </c>
      <c r="J236" s="1">
        <v>0</v>
      </c>
      <c r="K236" s="4">
        <v>0</v>
      </c>
    </row>
    <row r="237" spans="2:11" x14ac:dyDescent="0.25">
      <c r="B237" s="91" t="s">
        <v>169</v>
      </c>
      <c r="C237" s="92"/>
      <c r="D237" s="43" t="s">
        <v>561</v>
      </c>
      <c r="E237" s="43" t="s">
        <v>562</v>
      </c>
      <c r="F237" s="46">
        <v>800</v>
      </c>
      <c r="G237" s="1">
        <v>0</v>
      </c>
      <c r="H237" s="1">
        <v>0</v>
      </c>
      <c r="I237" s="4">
        <v>0</v>
      </c>
      <c r="J237" s="1">
        <v>0</v>
      </c>
      <c r="K237" s="4">
        <v>0</v>
      </c>
    </row>
    <row r="238" spans="2:11" ht="15" customHeight="1" x14ac:dyDescent="0.25">
      <c r="B238" s="91" t="s">
        <v>170</v>
      </c>
      <c r="C238" s="92"/>
      <c r="D238" s="43" t="s">
        <v>563</v>
      </c>
      <c r="E238" s="43" t="s">
        <v>564</v>
      </c>
      <c r="F238" s="46">
        <v>804</v>
      </c>
      <c r="G238" s="1">
        <v>0</v>
      </c>
      <c r="H238" s="1">
        <v>0</v>
      </c>
      <c r="I238" s="4">
        <v>0</v>
      </c>
      <c r="J238" s="1">
        <v>0</v>
      </c>
      <c r="K238" s="4">
        <v>0</v>
      </c>
    </row>
    <row r="239" spans="2:11" ht="15" customHeight="1" x14ac:dyDescent="0.25">
      <c r="B239" s="91" t="s">
        <v>171</v>
      </c>
      <c r="C239" s="92"/>
      <c r="D239" s="43" t="s">
        <v>565</v>
      </c>
      <c r="E239" s="43" t="s">
        <v>566</v>
      </c>
      <c r="F239" s="46">
        <v>784</v>
      </c>
      <c r="G239" s="1">
        <v>0</v>
      </c>
      <c r="H239" s="1">
        <v>0</v>
      </c>
      <c r="I239" s="4">
        <v>0</v>
      </c>
      <c r="J239" s="1">
        <v>0</v>
      </c>
      <c r="K239" s="4">
        <v>0</v>
      </c>
    </row>
    <row r="240" spans="2:11" ht="15" customHeight="1" x14ac:dyDescent="0.25">
      <c r="B240" s="91" t="s">
        <v>172</v>
      </c>
      <c r="C240" s="92"/>
      <c r="D240" s="43" t="s">
        <v>567</v>
      </c>
      <c r="E240" s="43" t="s">
        <v>568</v>
      </c>
      <c r="F240" s="46">
        <v>826</v>
      </c>
      <c r="G240" s="1">
        <v>0</v>
      </c>
      <c r="H240" s="1">
        <v>0</v>
      </c>
      <c r="I240" s="4">
        <v>0</v>
      </c>
      <c r="J240" s="1">
        <v>0</v>
      </c>
      <c r="K240" s="4">
        <v>0</v>
      </c>
    </row>
    <row r="241" spans="2:11" ht="15" customHeight="1" x14ac:dyDescent="0.25">
      <c r="B241" s="91" t="s">
        <v>874</v>
      </c>
      <c r="C241" s="92"/>
      <c r="D241" s="43" t="s">
        <v>687</v>
      </c>
      <c r="E241" s="43" t="s">
        <v>688</v>
      </c>
      <c r="F241" s="43">
        <v>581</v>
      </c>
      <c r="G241" s="1">
        <v>0</v>
      </c>
      <c r="H241" s="1">
        <v>0</v>
      </c>
      <c r="I241" s="4">
        <v>0</v>
      </c>
      <c r="J241" s="1">
        <v>0</v>
      </c>
      <c r="K241" s="4">
        <v>0</v>
      </c>
    </row>
    <row r="242" spans="2:11" ht="15" customHeight="1" x14ac:dyDescent="0.25">
      <c r="B242" s="91" t="s">
        <v>868</v>
      </c>
      <c r="C242" s="92"/>
      <c r="D242" s="43" t="s">
        <v>569</v>
      </c>
      <c r="E242" s="43" t="s">
        <v>570</v>
      </c>
      <c r="F242" s="46">
        <v>840</v>
      </c>
      <c r="G242" s="1">
        <v>0</v>
      </c>
      <c r="H242" s="1">
        <v>0</v>
      </c>
      <c r="I242" s="4">
        <v>0</v>
      </c>
      <c r="J242" s="1">
        <v>0</v>
      </c>
      <c r="K242" s="4">
        <v>0</v>
      </c>
    </row>
    <row r="243" spans="2:11" ht="15" customHeight="1" x14ac:dyDescent="0.25">
      <c r="B243" s="91" t="s">
        <v>173</v>
      </c>
      <c r="C243" s="92"/>
      <c r="D243" s="43" t="s">
        <v>571</v>
      </c>
      <c r="E243" s="43" t="s">
        <v>572</v>
      </c>
      <c r="F243" s="46">
        <v>858</v>
      </c>
      <c r="G243" s="1">
        <v>0</v>
      </c>
      <c r="H243" s="1">
        <v>0</v>
      </c>
      <c r="I243" s="4">
        <v>0</v>
      </c>
      <c r="J243" s="1">
        <v>0</v>
      </c>
      <c r="K243" s="4">
        <v>0</v>
      </c>
    </row>
    <row r="244" spans="2:11" ht="15" customHeight="1" x14ac:dyDescent="0.25">
      <c r="B244" s="91" t="s">
        <v>174</v>
      </c>
      <c r="C244" s="92"/>
      <c r="D244" s="43" t="s">
        <v>573</v>
      </c>
      <c r="E244" s="43" t="s">
        <v>574</v>
      </c>
      <c r="F244" s="46">
        <v>860</v>
      </c>
      <c r="G244" s="1">
        <v>0</v>
      </c>
      <c r="H244" s="1">
        <v>0</v>
      </c>
      <c r="I244" s="4">
        <v>0</v>
      </c>
      <c r="J244" s="1">
        <v>0</v>
      </c>
      <c r="K244" s="4">
        <v>0</v>
      </c>
    </row>
    <row r="245" spans="2:11" ht="15" customHeight="1" x14ac:dyDescent="0.25">
      <c r="B245" s="91" t="s">
        <v>175</v>
      </c>
      <c r="C245" s="92"/>
      <c r="D245" s="43" t="s">
        <v>575</v>
      </c>
      <c r="E245" s="43" t="s">
        <v>576</v>
      </c>
      <c r="F245" s="46">
        <v>548</v>
      </c>
      <c r="G245" s="1">
        <v>0</v>
      </c>
      <c r="H245" s="1">
        <v>0</v>
      </c>
      <c r="I245" s="4">
        <v>0</v>
      </c>
      <c r="J245" s="1">
        <v>0</v>
      </c>
      <c r="K245" s="4">
        <v>0</v>
      </c>
    </row>
    <row r="246" spans="2:11" ht="15" customHeight="1" x14ac:dyDescent="0.25">
      <c r="B246" s="91" t="s">
        <v>869</v>
      </c>
      <c r="C246" s="92"/>
      <c r="D246" s="43" t="s">
        <v>577</v>
      </c>
      <c r="E246" s="43" t="s">
        <v>578</v>
      </c>
      <c r="F246" s="46">
        <v>862</v>
      </c>
      <c r="G246" s="1">
        <v>0</v>
      </c>
      <c r="H246" s="1">
        <v>0</v>
      </c>
      <c r="I246" s="4">
        <v>0</v>
      </c>
      <c r="J246" s="1">
        <v>0</v>
      </c>
      <c r="K246" s="4">
        <v>0</v>
      </c>
    </row>
    <row r="247" spans="2:11" ht="15" customHeight="1" x14ac:dyDescent="0.25">
      <c r="B247" s="91" t="s">
        <v>870</v>
      </c>
      <c r="C247" s="92"/>
      <c r="D247" s="43" t="s">
        <v>579</v>
      </c>
      <c r="E247" s="43" t="s">
        <v>580</v>
      </c>
      <c r="F247" s="46">
        <v>704</v>
      </c>
      <c r="G247" s="1">
        <v>0</v>
      </c>
      <c r="H247" s="1">
        <v>0</v>
      </c>
      <c r="I247" s="4">
        <v>0</v>
      </c>
      <c r="J247" s="1">
        <v>0</v>
      </c>
      <c r="K247" s="4">
        <v>0</v>
      </c>
    </row>
    <row r="248" spans="2:11" ht="15" customHeight="1" x14ac:dyDescent="0.25">
      <c r="B248" s="91" t="s">
        <v>689</v>
      </c>
      <c r="C248" s="92"/>
      <c r="D248" s="43" t="s">
        <v>692</v>
      </c>
      <c r="E248" s="43" t="s">
        <v>694</v>
      </c>
      <c r="F248" s="43">
        <v>92</v>
      </c>
      <c r="G248" s="1">
        <v>0</v>
      </c>
      <c r="H248" s="1">
        <v>0</v>
      </c>
      <c r="I248" s="4">
        <v>0</v>
      </c>
      <c r="J248" s="1">
        <v>0</v>
      </c>
      <c r="K248" s="4">
        <v>0</v>
      </c>
    </row>
    <row r="249" spans="2:11" ht="15" customHeight="1" x14ac:dyDescent="0.25">
      <c r="B249" s="91" t="s">
        <v>690</v>
      </c>
      <c r="C249" s="92"/>
      <c r="D249" s="43" t="s">
        <v>581</v>
      </c>
      <c r="E249" s="43" t="s">
        <v>582</v>
      </c>
      <c r="F249" s="43">
        <v>850</v>
      </c>
      <c r="G249" s="1">
        <v>0</v>
      </c>
      <c r="H249" s="1">
        <v>0</v>
      </c>
      <c r="I249" s="4">
        <v>0</v>
      </c>
      <c r="J249" s="1">
        <v>0</v>
      </c>
      <c r="K249" s="4">
        <v>0</v>
      </c>
    </row>
    <row r="250" spans="2:11" ht="15" customHeight="1" x14ac:dyDescent="0.25">
      <c r="B250" s="91" t="s">
        <v>871</v>
      </c>
      <c r="C250" s="92"/>
      <c r="D250" s="43" t="s">
        <v>872</v>
      </c>
      <c r="E250" s="43" t="s">
        <v>873</v>
      </c>
      <c r="F250" s="43">
        <v>876</v>
      </c>
      <c r="G250" s="1">
        <v>0</v>
      </c>
      <c r="H250" s="1">
        <v>0</v>
      </c>
      <c r="I250" s="4">
        <v>0</v>
      </c>
      <c r="J250" s="1">
        <v>0</v>
      </c>
      <c r="K250" s="4">
        <v>0</v>
      </c>
    </row>
    <row r="251" spans="2:11" ht="15" customHeight="1" x14ac:dyDescent="0.25">
      <c r="B251" s="91" t="s">
        <v>691</v>
      </c>
      <c r="C251" s="92"/>
      <c r="D251" s="43" t="s">
        <v>693</v>
      </c>
      <c r="E251" s="43" t="s">
        <v>695</v>
      </c>
      <c r="F251" s="43">
        <v>732</v>
      </c>
      <c r="G251" s="1">
        <v>0</v>
      </c>
      <c r="H251" s="1">
        <v>0</v>
      </c>
      <c r="I251" s="4">
        <v>0</v>
      </c>
      <c r="J251" s="1">
        <v>0</v>
      </c>
      <c r="K251" s="4">
        <v>0</v>
      </c>
    </row>
    <row r="252" spans="2:11" x14ac:dyDescent="0.25">
      <c r="B252" s="91" t="s">
        <v>176</v>
      </c>
      <c r="C252" s="92"/>
      <c r="D252" s="43" t="s">
        <v>583</v>
      </c>
      <c r="E252" s="43" t="s">
        <v>584</v>
      </c>
      <c r="F252" s="46">
        <v>887</v>
      </c>
      <c r="G252" s="1">
        <v>0</v>
      </c>
      <c r="H252" s="1">
        <v>0</v>
      </c>
      <c r="I252" s="4">
        <v>0</v>
      </c>
      <c r="J252" s="1">
        <v>0</v>
      </c>
      <c r="K252" s="4">
        <v>0</v>
      </c>
    </row>
    <row r="253" spans="2:11" x14ac:dyDescent="0.25">
      <c r="B253" s="91" t="s">
        <v>177</v>
      </c>
      <c r="C253" s="92"/>
      <c r="D253" s="43" t="s">
        <v>585</v>
      </c>
      <c r="E253" s="43" t="s">
        <v>586</v>
      </c>
      <c r="F253" s="46">
        <v>894</v>
      </c>
      <c r="G253" s="1">
        <v>0</v>
      </c>
      <c r="H253" s="1">
        <v>0</v>
      </c>
      <c r="I253" s="4">
        <v>0</v>
      </c>
      <c r="J253" s="1">
        <v>0</v>
      </c>
      <c r="K253" s="4">
        <v>0</v>
      </c>
    </row>
    <row r="254" spans="2:11" x14ac:dyDescent="0.25">
      <c r="B254" s="93" t="s">
        <v>178</v>
      </c>
      <c r="C254" s="94"/>
      <c r="D254" s="45" t="s">
        <v>587</v>
      </c>
      <c r="E254" s="45" t="s">
        <v>588</v>
      </c>
      <c r="F254" s="47">
        <v>716</v>
      </c>
      <c r="G254" s="1">
        <v>0</v>
      </c>
      <c r="H254" s="1">
        <v>0</v>
      </c>
      <c r="I254" s="4">
        <v>0</v>
      </c>
      <c r="J254" s="1">
        <v>0</v>
      </c>
      <c r="K254" s="4">
        <v>0</v>
      </c>
    </row>
    <row r="255" spans="2:11" x14ac:dyDescent="0.25">
      <c r="B255" s="88" t="s">
        <v>701</v>
      </c>
      <c r="C255" s="89"/>
      <c r="D255" s="89"/>
      <c r="E255" s="89"/>
      <c r="F255" s="90"/>
      <c r="G255" s="14">
        <f>SUM(G6:G254)</f>
        <v>0</v>
      </c>
      <c r="H255" s="14">
        <f>SUM(H6:H254)</f>
        <v>0</v>
      </c>
      <c r="I255" s="15">
        <f>SUM(I6:I254)</f>
        <v>0</v>
      </c>
      <c r="J255" s="14">
        <f>SUM(J6:J254)</f>
        <v>0</v>
      </c>
      <c r="K255" s="15">
        <f>SUM(K6:K254)</f>
        <v>0</v>
      </c>
    </row>
    <row r="256" spans="2:11" x14ac:dyDescent="0.25">
      <c r="B256" s="48"/>
      <c r="C256" s="48"/>
      <c r="D256" s="48"/>
      <c r="E256" s="48"/>
      <c r="F256" s="48"/>
      <c r="G256" s="48"/>
      <c r="H256" s="48"/>
      <c r="I256" s="49"/>
      <c r="J256" s="49"/>
      <c r="K256" s="49"/>
    </row>
    <row r="257" spans="2:11" x14ac:dyDescent="0.25">
      <c r="B257" s="49" t="s">
        <v>715</v>
      </c>
      <c r="C257" s="49"/>
      <c r="D257" s="49"/>
      <c r="E257" s="49"/>
      <c r="F257" s="49"/>
      <c r="G257" s="49"/>
      <c r="H257" s="49"/>
      <c r="I257" s="49"/>
      <c r="J257" s="49"/>
      <c r="K257" s="49"/>
    </row>
    <row r="258" spans="2:11" x14ac:dyDescent="0.25">
      <c r="B258" s="49"/>
      <c r="C258" s="49"/>
      <c r="D258" s="49"/>
      <c r="E258" s="49"/>
      <c r="F258" s="49"/>
      <c r="G258" s="49"/>
      <c r="H258" s="49"/>
      <c r="I258" s="49"/>
      <c r="J258" s="49"/>
      <c r="K258" s="49"/>
    </row>
    <row r="259" spans="2:11" x14ac:dyDescent="0.25">
      <c r="B259" s="49"/>
      <c r="C259" s="49"/>
      <c r="D259" s="49"/>
      <c r="E259" s="49"/>
      <c r="F259" s="49"/>
      <c r="G259" s="49"/>
      <c r="H259" s="49"/>
      <c r="I259" s="49"/>
      <c r="J259" s="49"/>
      <c r="K259" s="49"/>
    </row>
    <row r="260" spans="2:11" x14ac:dyDescent="0.25">
      <c r="B260" s="49"/>
      <c r="C260" s="49"/>
      <c r="D260" s="49"/>
      <c r="E260" s="49"/>
      <c r="F260" s="49"/>
      <c r="G260" s="49"/>
      <c r="H260" s="49"/>
      <c r="I260" s="49"/>
      <c r="J260" s="49"/>
      <c r="K260" s="49"/>
    </row>
    <row r="261" spans="2:11" x14ac:dyDescent="0.25">
      <c r="B261" s="49"/>
      <c r="C261" s="49"/>
      <c r="D261" s="49"/>
      <c r="E261" s="49"/>
      <c r="F261" s="49"/>
      <c r="G261" s="49"/>
      <c r="H261" s="49"/>
      <c r="I261" s="49"/>
      <c r="J261" s="49"/>
      <c r="K261" s="49"/>
    </row>
    <row r="262" spans="2:11" x14ac:dyDescent="0.25">
      <c r="B262" s="49"/>
      <c r="C262" s="49"/>
      <c r="D262" s="49"/>
      <c r="E262" s="49"/>
      <c r="F262" s="49"/>
      <c r="G262" s="49"/>
      <c r="H262" s="49"/>
      <c r="I262" s="49"/>
      <c r="J262" s="49"/>
      <c r="K262" s="49"/>
    </row>
    <row r="263" spans="2:11" x14ac:dyDescent="0.25">
      <c r="B263" s="49"/>
      <c r="C263" s="49"/>
      <c r="D263" s="49"/>
      <c r="E263" s="49"/>
      <c r="F263" s="49"/>
      <c r="G263" s="49"/>
      <c r="H263" s="49"/>
      <c r="I263" s="49"/>
      <c r="J263" s="49"/>
      <c r="K263" s="49"/>
    </row>
    <row r="264" spans="2:11" x14ac:dyDescent="0.25">
      <c r="B264" s="49"/>
      <c r="C264" s="49"/>
      <c r="D264" s="49"/>
      <c r="E264" s="49"/>
      <c r="F264" s="49"/>
      <c r="G264" s="49"/>
      <c r="H264" s="49"/>
      <c r="I264" s="49"/>
      <c r="J264" s="49"/>
      <c r="K264" s="49"/>
    </row>
    <row r="265" spans="2:11" x14ac:dyDescent="0.25">
      <c r="B265" s="49"/>
      <c r="C265" s="49"/>
      <c r="D265" s="49"/>
      <c r="E265" s="49"/>
      <c r="F265" s="49"/>
      <c r="G265" s="49"/>
      <c r="H265" s="49"/>
      <c r="I265" s="49"/>
      <c r="J265" s="49"/>
      <c r="K265" s="49"/>
    </row>
    <row r="266" spans="2:11" x14ac:dyDescent="0.25">
      <c r="B266" s="49"/>
      <c r="C266" s="49"/>
      <c r="D266" s="49"/>
      <c r="E266" s="49"/>
      <c r="F266" s="49"/>
      <c r="G266" s="49"/>
      <c r="H266" s="49"/>
      <c r="I266" s="49"/>
      <c r="J266" s="49"/>
      <c r="K266" s="49"/>
    </row>
    <row r="267" spans="2:11" x14ac:dyDescent="0.25">
      <c r="B267" s="49"/>
      <c r="C267" s="49"/>
      <c r="D267" s="49"/>
      <c r="E267" s="49"/>
      <c r="F267" s="49"/>
      <c r="G267" s="49"/>
      <c r="H267" s="49"/>
      <c r="I267" s="49"/>
      <c r="J267" s="49"/>
      <c r="K267" s="49"/>
    </row>
    <row r="268" spans="2:11" x14ac:dyDescent="0.25">
      <c r="B268" s="49"/>
      <c r="C268" s="49"/>
      <c r="D268" s="49"/>
      <c r="E268" s="49"/>
      <c r="F268" s="49"/>
      <c r="G268" s="49"/>
      <c r="H268" s="49"/>
      <c r="I268" s="49"/>
      <c r="J268" s="49"/>
      <c r="K268" s="49"/>
    </row>
    <row r="269" spans="2:11" x14ac:dyDescent="0.25">
      <c r="B269" s="49"/>
      <c r="C269" s="49"/>
      <c r="D269" s="49"/>
      <c r="E269" s="49"/>
      <c r="F269" s="49"/>
      <c r="G269" s="49"/>
      <c r="H269" s="49"/>
      <c r="I269" s="49"/>
      <c r="J269" s="49"/>
      <c r="K269" s="49"/>
    </row>
    <row r="270" spans="2:11" x14ac:dyDescent="0.25">
      <c r="B270" s="49"/>
      <c r="C270" s="49"/>
      <c r="D270" s="49"/>
      <c r="E270" s="49"/>
      <c r="F270" s="49"/>
      <c r="G270" s="49"/>
      <c r="H270" s="49"/>
      <c r="I270" s="49"/>
      <c r="J270" s="49"/>
      <c r="K270" s="49"/>
    </row>
    <row r="271" spans="2:11" x14ac:dyDescent="0.25">
      <c r="B271" s="49"/>
      <c r="C271" s="49"/>
      <c r="D271" s="49"/>
      <c r="E271" s="49"/>
      <c r="F271" s="49"/>
      <c r="G271" s="49"/>
      <c r="H271" s="49"/>
      <c r="I271" s="49"/>
      <c r="J271" s="49"/>
      <c r="K271" s="49"/>
    </row>
    <row r="272" spans="2:11" x14ac:dyDescent="0.25">
      <c r="B272" s="49"/>
      <c r="C272" s="49"/>
      <c r="D272" s="49"/>
      <c r="E272" s="49"/>
      <c r="F272" s="49"/>
      <c r="G272" s="49"/>
      <c r="H272" s="49"/>
      <c r="I272" s="49"/>
      <c r="J272" s="49"/>
      <c r="K272" s="49"/>
    </row>
    <row r="273" spans="2:11" x14ac:dyDescent="0.25">
      <c r="B273" s="49"/>
      <c r="C273" s="49"/>
      <c r="D273" s="49"/>
      <c r="E273" s="49"/>
      <c r="F273" s="49"/>
      <c r="G273" s="49"/>
      <c r="H273" s="49"/>
      <c r="I273" s="49"/>
      <c r="J273" s="49"/>
      <c r="K273" s="49"/>
    </row>
    <row r="274" spans="2:11" x14ac:dyDescent="0.25">
      <c r="B274" s="49"/>
      <c r="C274" s="49"/>
      <c r="D274" s="49"/>
      <c r="E274" s="49"/>
      <c r="F274" s="49"/>
      <c r="G274" s="49"/>
      <c r="H274" s="49"/>
      <c r="I274" s="49"/>
      <c r="J274" s="49"/>
      <c r="K274" s="49"/>
    </row>
  </sheetData>
  <sheetProtection algorithmName="SHA-512" hashValue="fcm4V0myLpbOOEk7ZKs4K3cNIrPtpwgLASprncqXz+wwj1SUUJcZLW8ne3txBx18DHnXPH8bXJC9E+JiNrcrFg==" saltValue="YPTIgv78gECax41CCZPjhw==" spinCount="100000" sheet="1" objects="1" scenarios="1"/>
  <mergeCells count="256">
    <mergeCell ref="B20:C20"/>
    <mergeCell ref="B21:C21"/>
    <mergeCell ref="B22:C22"/>
    <mergeCell ref="B17:C17"/>
    <mergeCell ref="B18:C18"/>
    <mergeCell ref="B19:C19"/>
    <mergeCell ref="B2:K2"/>
    <mergeCell ref="B16:C16"/>
    <mergeCell ref="B11:C11"/>
    <mergeCell ref="B12:C12"/>
    <mergeCell ref="B13:C13"/>
    <mergeCell ref="B9:C9"/>
    <mergeCell ref="B10:C10"/>
    <mergeCell ref="B5:C5"/>
    <mergeCell ref="B6:C6"/>
    <mergeCell ref="B7:C7"/>
    <mergeCell ref="B8:C8"/>
    <mergeCell ref="B14:C14"/>
    <mergeCell ref="B15:C15"/>
    <mergeCell ref="B3:G4"/>
    <mergeCell ref="H3:K3"/>
    <mergeCell ref="H4:I4"/>
    <mergeCell ref="J4:K4"/>
    <mergeCell ref="B29:C29"/>
    <mergeCell ref="B30:C30"/>
    <mergeCell ref="B31:C31"/>
    <mergeCell ref="B26:C26"/>
    <mergeCell ref="B27:C27"/>
    <mergeCell ref="B28:C28"/>
    <mergeCell ref="B23:C23"/>
    <mergeCell ref="B24:C24"/>
    <mergeCell ref="B25:C25"/>
    <mergeCell ref="B38:C38"/>
    <mergeCell ref="B39:C39"/>
    <mergeCell ref="B40:C40"/>
    <mergeCell ref="B35:C35"/>
    <mergeCell ref="B36:C36"/>
    <mergeCell ref="B37:C37"/>
    <mergeCell ref="B32:C32"/>
    <mergeCell ref="B33:C33"/>
    <mergeCell ref="B34:C34"/>
    <mergeCell ref="B47:C47"/>
    <mergeCell ref="B48:C48"/>
    <mergeCell ref="B49:C49"/>
    <mergeCell ref="B44:C44"/>
    <mergeCell ref="B45:C45"/>
    <mergeCell ref="B46:C46"/>
    <mergeCell ref="B41:C41"/>
    <mergeCell ref="B42:C42"/>
    <mergeCell ref="B43:C43"/>
    <mergeCell ref="B55:C55"/>
    <mergeCell ref="B56:C56"/>
    <mergeCell ref="B57:C57"/>
    <mergeCell ref="B53:C53"/>
    <mergeCell ref="B54:C54"/>
    <mergeCell ref="B50:C50"/>
    <mergeCell ref="B51:C51"/>
    <mergeCell ref="B52:C52"/>
    <mergeCell ref="B64:C64"/>
    <mergeCell ref="B65:C65"/>
    <mergeCell ref="B61:C61"/>
    <mergeCell ref="B62:C62"/>
    <mergeCell ref="B63:C63"/>
    <mergeCell ref="B58:C58"/>
    <mergeCell ref="B59:C59"/>
    <mergeCell ref="B60:C60"/>
    <mergeCell ref="B72:C72"/>
    <mergeCell ref="B73:C73"/>
    <mergeCell ref="B74:C74"/>
    <mergeCell ref="B69:C69"/>
    <mergeCell ref="B70:C70"/>
    <mergeCell ref="B71:C71"/>
    <mergeCell ref="B66:C66"/>
    <mergeCell ref="B67:C67"/>
    <mergeCell ref="B68:C68"/>
    <mergeCell ref="B81:C81"/>
    <mergeCell ref="B82:C82"/>
    <mergeCell ref="B78:C78"/>
    <mergeCell ref="B79:C79"/>
    <mergeCell ref="B80:C80"/>
    <mergeCell ref="B75:C75"/>
    <mergeCell ref="B76:C76"/>
    <mergeCell ref="B77:C77"/>
    <mergeCell ref="B89:C89"/>
    <mergeCell ref="B90:C90"/>
    <mergeCell ref="B91:C91"/>
    <mergeCell ref="B86:C86"/>
    <mergeCell ref="B87:C87"/>
    <mergeCell ref="B88:C88"/>
    <mergeCell ref="B83:C83"/>
    <mergeCell ref="B84:C84"/>
    <mergeCell ref="B85:C85"/>
    <mergeCell ref="B98:C98"/>
    <mergeCell ref="B99:C99"/>
    <mergeCell ref="B100:C100"/>
    <mergeCell ref="B95:C95"/>
    <mergeCell ref="B96:C96"/>
    <mergeCell ref="B97:C97"/>
    <mergeCell ref="B92:C92"/>
    <mergeCell ref="B93:C93"/>
    <mergeCell ref="B94:C94"/>
    <mergeCell ref="B107:C107"/>
    <mergeCell ref="B108:C108"/>
    <mergeCell ref="B109:C109"/>
    <mergeCell ref="B104:C104"/>
    <mergeCell ref="B105:C105"/>
    <mergeCell ref="B106:C106"/>
    <mergeCell ref="B101:C101"/>
    <mergeCell ref="B102:C102"/>
    <mergeCell ref="B103:C103"/>
    <mergeCell ref="B116:C116"/>
    <mergeCell ref="B117:C117"/>
    <mergeCell ref="B118:C118"/>
    <mergeCell ref="B113:C113"/>
    <mergeCell ref="B114:C114"/>
    <mergeCell ref="B115:C115"/>
    <mergeCell ref="B110:C110"/>
    <mergeCell ref="B111:C111"/>
    <mergeCell ref="B112:C112"/>
    <mergeCell ref="B125:C125"/>
    <mergeCell ref="B126:C126"/>
    <mergeCell ref="B127:C127"/>
    <mergeCell ref="B122:C122"/>
    <mergeCell ref="B123:C123"/>
    <mergeCell ref="B124:C124"/>
    <mergeCell ref="B119:C119"/>
    <mergeCell ref="B120:C120"/>
    <mergeCell ref="B121:C121"/>
    <mergeCell ref="B134:C134"/>
    <mergeCell ref="B135:C135"/>
    <mergeCell ref="B136:C136"/>
    <mergeCell ref="B131:C131"/>
    <mergeCell ref="B132:C132"/>
    <mergeCell ref="B133:C133"/>
    <mergeCell ref="B128:C128"/>
    <mergeCell ref="B129:C129"/>
    <mergeCell ref="B130:C130"/>
    <mergeCell ref="B143:C143"/>
    <mergeCell ref="B144:C144"/>
    <mergeCell ref="B145:C145"/>
    <mergeCell ref="B140:C140"/>
    <mergeCell ref="B141:C141"/>
    <mergeCell ref="B142:C142"/>
    <mergeCell ref="B137:C137"/>
    <mergeCell ref="B138:C138"/>
    <mergeCell ref="B139:C139"/>
    <mergeCell ref="B152:C152"/>
    <mergeCell ref="B153:C153"/>
    <mergeCell ref="B154:C154"/>
    <mergeCell ref="B149:C149"/>
    <mergeCell ref="B150:C150"/>
    <mergeCell ref="B151:C151"/>
    <mergeCell ref="B146:C146"/>
    <mergeCell ref="B147:C147"/>
    <mergeCell ref="B148:C148"/>
    <mergeCell ref="B161:C161"/>
    <mergeCell ref="B162:C162"/>
    <mergeCell ref="B158:C158"/>
    <mergeCell ref="B159:C159"/>
    <mergeCell ref="B160:C160"/>
    <mergeCell ref="B155:C155"/>
    <mergeCell ref="B156:C156"/>
    <mergeCell ref="B157:C157"/>
    <mergeCell ref="B169:C169"/>
    <mergeCell ref="B170:C170"/>
    <mergeCell ref="B171:C171"/>
    <mergeCell ref="B166:C166"/>
    <mergeCell ref="B167:C167"/>
    <mergeCell ref="B168:C168"/>
    <mergeCell ref="B163:C163"/>
    <mergeCell ref="B164:C164"/>
    <mergeCell ref="B165:C165"/>
    <mergeCell ref="B178:C178"/>
    <mergeCell ref="B179:C179"/>
    <mergeCell ref="B180:C180"/>
    <mergeCell ref="B175:C175"/>
    <mergeCell ref="B176:C176"/>
    <mergeCell ref="B177:C177"/>
    <mergeCell ref="B172:C172"/>
    <mergeCell ref="B173:C173"/>
    <mergeCell ref="B174:C174"/>
    <mergeCell ref="B187:C187"/>
    <mergeCell ref="B188:C188"/>
    <mergeCell ref="B189:C189"/>
    <mergeCell ref="B184:C184"/>
    <mergeCell ref="B185:C185"/>
    <mergeCell ref="B186:C186"/>
    <mergeCell ref="B181:C181"/>
    <mergeCell ref="B182:C182"/>
    <mergeCell ref="B183:C183"/>
    <mergeCell ref="B196:C196"/>
    <mergeCell ref="B197:C197"/>
    <mergeCell ref="B198:C198"/>
    <mergeCell ref="B193:C193"/>
    <mergeCell ref="B194:C194"/>
    <mergeCell ref="B195:C195"/>
    <mergeCell ref="B190:C190"/>
    <mergeCell ref="B191:C191"/>
    <mergeCell ref="B192:C192"/>
    <mergeCell ref="B205:C205"/>
    <mergeCell ref="B206:C206"/>
    <mergeCell ref="B207:C207"/>
    <mergeCell ref="B202:C202"/>
    <mergeCell ref="B203:C203"/>
    <mergeCell ref="B204:C204"/>
    <mergeCell ref="B199:C199"/>
    <mergeCell ref="B200:C200"/>
    <mergeCell ref="B201:C201"/>
    <mergeCell ref="B214:C214"/>
    <mergeCell ref="B208:C208"/>
    <mergeCell ref="B209:C209"/>
    <mergeCell ref="B210:C210"/>
    <mergeCell ref="B223:C223"/>
    <mergeCell ref="B224:C224"/>
    <mergeCell ref="B220:C220"/>
    <mergeCell ref="B221:C221"/>
    <mergeCell ref="B217:C217"/>
    <mergeCell ref="B218:C218"/>
    <mergeCell ref="B219:C219"/>
    <mergeCell ref="B225:C225"/>
    <mergeCell ref="B226:C226"/>
    <mergeCell ref="B244:C244"/>
    <mergeCell ref="B234:C234"/>
    <mergeCell ref="B235:C235"/>
    <mergeCell ref="B236:C236"/>
    <mergeCell ref="B215:C215"/>
    <mergeCell ref="B216:C216"/>
    <mergeCell ref="B211:C211"/>
    <mergeCell ref="B212:C212"/>
    <mergeCell ref="B213:C213"/>
    <mergeCell ref="B231:C231"/>
    <mergeCell ref="B232:C232"/>
    <mergeCell ref="B233:C233"/>
    <mergeCell ref="B228:C228"/>
    <mergeCell ref="B229:C229"/>
    <mergeCell ref="B230:C230"/>
    <mergeCell ref="B243:C243"/>
    <mergeCell ref="B242:C242"/>
    <mergeCell ref="B239:C239"/>
    <mergeCell ref="B240:C240"/>
    <mergeCell ref="B241:C241"/>
    <mergeCell ref="B237:C237"/>
    <mergeCell ref="B238:C238"/>
    <mergeCell ref="B227:C227"/>
    <mergeCell ref="B222:C222"/>
    <mergeCell ref="B254:C254"/>
    <mergeCell ref="B255:F255"/>
    <mergeCell ref="B245:C245"/>
    <mergeCell ref="B246:C246"/>
    <mergeCell ref="B247:C247"/>
    <mergeCell ref="B248:C248"/>
    <mergeCell ref="B249:C249"/>
    <mergeCell ref="B250:C250"/>
    <mergeCell ref="B251:C251"/>
    <mergeCell ref="B252:C252"/>
    <mergeCell ref="B253:C253"/>
  </mergeCells>
  <dataValidations count="3">
    <dataValidation type="whole" showInputMessage="1" showErrorMessage="1" errorTitle="Number Only" error="Please enter a whole number only in this cell" sqref="G255:K255">
      <formula1>0</formula1>
      <formula2>1000000000</formula2>
    </dataValidation>
    <dataValidation type="whole" showInputMessage="1" showErrorMessage="1" errorTitle="Whole Number Only" error="Please enter a whole number only in this cell" sqref="J6:J254 G6:H254">
      <formula1>0</formula1>
      <formula2>10000000000000000000</formula2>
    </dataValidation>
    <dataValidation type="decimal" showInputMessage="1" showErrorMessage="1" errorTitle="Positive Number Only" error="Please enter a positive number only in this cell" sqref="I6:I254 K6:K254">
      <formula1>0</formula1>
      <formula2>1E+27</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279"/>
  <sheetViews>
    <sheetView showGridLines="0" showRowColHeaders="0" zoomScale="90" zoomScaleNormal="90" workbookViewId="0">
      <selection activeCell="H3" sqref="H3"/>
    </sheetView>
  </sheetViews>
  <sheetFormatPr defaultColWidth="9.140625" defaultRowHeight="14.25" x14ac:dyDescent="0.2"/>
  <cols>
    <col min="1" max="1" width="7.7109375" style="49" customWidth="1"/>
    <col min="2" max="2" width="27.85546875" style="49" customWidth="1"/>
    <col min="3" max="3" width="17.7109375" style="49" customWidth="1"/>
    <col min="4" max="4" width="24.7109375" style="49" customWidth="1"/>
    <col min="5" max="5" width="17.7109375" style="49" customWidth="1"/>
    <col min="6" max="6" width="24.7109375" style="49" customWidth="1"/>
    <col min="7" max="8" width="17.7109375" style="49" customWidth="1"/>
    <col min="9" max="9" width="20.7109375" style="49" customWidth="1"/>
    <col min="10" max="10" width="17.7109375" style="49" customWidth="1"/>
    <col min="11" max="11" width="20.7109375" style="49" customWidth="1"/>
    <col min="12" max="13" width="9.140625" style="49"/>
    <col min="14" max="14" width="10.28515625" style="49" customWidth="1"/>
    <col min="15" max="15" width="12" style="49" customWidth="1"/>
    <col min="16" max="16" width="12.85546875" style="49" customWidth="1"/>
    <col min="17" max="17" width="14.7109375" style="49" customWidth="1"/>
    <col min="18" max="18" width="35.7109375" style="49" customWidth="1"/>
    <col min="19" max="19" width="18.7109375" style="49" customWidth="1"/>
    <col min="20" max="21" width="9.140625" style="49" customWidth="1"/>
    <col min="22" max="16384" width="9.140625" style="49"/>
  </cols>
  <sheetData>
    <row r="1" spans="1:10" ht="30" customHeight="1" thickBot="1" x14ac:dyDescent="0.25">
      <c r="A1" s="49" t="s">
        <v>776</v>
      </c>
    </row>
    <row r="2" spans="1:10" ht="23.25" customHeight="1" thickBot="1" x14ac:dyDescent="0.25">
      <c r="B2" s="95" t="s">
        <v>3</v>
      </c>
      <c r="C2" s="96"/>
      <c r="D2" s="96"/>
      <c r="E2" s="96"/>
      <c r="F2" s="96"/>
      <c r="G2" s="96"/>
      <c r="H2" s="97"/>
    </row>
    <row r="3" spans="1:10" ht="15" customHeight="1" x14ac:dyDescent="0.2">
      <c r="B3" s="123" t="s">
        <v>722</v>
      </c>
      <c r="C3" s="123"/>
      <c r="D3" s="123"/>
      <c r="E3" s="123"/>
      <c r="F3" s="123"/>
      <c r="G3" s="123"/>
      <c r="H3" s="2">
        <v>0</v>
      </c>
    </row>
    <row r="4" spans="1:10" ht="15" customHeight="1" x14ac:dyDescent="0.2">
      <c r="B4" s="116" t="s">
        <v>723</v>
      </c>
      <c r="C4" s="116"/>
      <c r="D4" s="116"/>
      <c r="E4" s="116"/>
      <c r="F4" s="116"/>
      <c r="G4" s="116"/>
      <c r="H4" s="2">
        <v>0</v>
      </c>
    </row>
    <row r="5" spans="1:10" ht="15" customHeight="1" x14ac:dyDescent="0.2">
      <c r="B5" s="116" t="s">
        <v>724</v>
      </c>
      <c r="C5" s="116"/>
      <c r="D5" s="116"/>
      <c r="E5" s="116"/>
      <c r="F5" s="116"/>
      <c r="G5" s="116"/>
      <c r="H5" s="2">
        <v>0</v>
      </c>
    </row>
    <row r="6" spans="1:10" ht="15" customHeight="1" x14ac:dyDescent="0.2">
      <c r="B6" s="116" t="s">
        <v>725</v>
      </c>
      <c r="C6" s="116"/>
      <c r="D6" s="116"/>
      <c r="E6" s="116"/>
      <c r="F6" s="116"/>
      <c r="G6" s="116"/>
      <c r="H6" s="3">
        <v>0</v>
      </c>
    </row>
    <row r="7" spans="1:10" ht="15" customHeight="1" x14ac:dyDescent="0.2">
      <c r="B7" s="116" t="s">
        <v>726</v>
      </c>
      <c r="C7" s="116"/>
      <c r="D7" s="116"/>
      <c r="E7" s="116"/>
      <c r="F7" s="116"/>
      <c r="G7" s="116"/>
      <c r="H7" s="2">
        <v>0</v>
      </c>
    </row>
    <row r="8" spans="1:10" ht="15" customHeight="1" x14ac:dyDescent="0.2">
      <c r="B8" s="50"/>
      <c r="C8" s="50"/>
      <c r="D8" s="50"/>
      <c r="E8" s="50"/>
      <c r="F8" s="50"/>
      <c r="G8" s="50"/>
      <c r="H8" s="51"/>
      <c r="J8" s="52"/>
    </row>
    <row r="9" spans="1:10" ht="15" customHeight="1" x14ac:dyDescent="0.2">
      <c r="B9" s="116" t="s">
        <v>721</v>
      </c>
      <c r="C9" s="116"/>
      <c r="D9" s="116"/>
      <c r="E9" s="116"/>
      <c r="F9" s="116"/>
      <c r="G9" s="116"/>
      <c r="H9" s="3">
        <v>0</v>
      </c>
    </row>
    <row r="10" spans="1:10" ht="15" customHeight="1" x14ac:dyDescent="0.2">
      <c r="B10" s="123" t="s">
        <v>732</v>
      </c>
      <c r="C10" s="123"/>
      <c r="D10" s="123"/>
      <c r="E10" s="123"/>
      <c r="F10" s="123"/>
      <c r="G10" s="123"/>
      <c r="H10" s="2">
        <v>0</v>
      </c>
    </row>
    <row r="11" spans="1:10" ht="15" customHeight="1" x14ac:dyDescent="0.2">
      <c r="B11" s="50"/>
      <c r="C11" s="50"/>
      <c r="D11" s="50"/>
      <c r="E11" s="50"/>
      <c r="F11" s="50"/>
      <c r="G11" s="50"/>
      <c r="H11" s="51"/>
    </row>
    <row r="12" spans="1:10" ht="15" customHeight="1" x14ac:dyDescent="0.2">
      <c r="B12" s="116" t="s">
        <v>727</v>
      </c>
      <c r="C12" s="116"/>
      <c r="D12" s="116"/>
      <c r="E12" s="116"/>
      <c r="F12" s="116"/>
      <c r="G12" s="116"/>
      <c r="H12" s="3">
        <v>0</v>
      </c>
    </row>
    <row r="13" spans="1:10" ht="15" customHeight="1" x14ac:dyDescent="0.2">
      <c r="B13" s="116" t="s">
        <v>728</v>
      </c>
      <c r="C13" s="116"/>
      <c r="D13" s="116"/>
      <c r="E13" s="116"/>
      <c r="F13" s="116"/>
      <c r="G13" s="116"/>
      <c r="H13" s="2">
        <v>0</v>
      </c>
    </row>
    <row r="14" spans="1:10" ht="15" customHeight="1" x14ac:dyDescent="0.2">
      <c r="B14" s="116" t="s">
        <v>729</v>
      </c>
      <c r="C14" s="116"/>
      <c r="D14" s="116"/>
      <c r="E14" s="116"/>
      <c r="F14" s="116"/>
      <c r="G14" s="116"/>
      <c r="H14" s="4">
        <v>0</v>
      </c>
    </row>
    <row r="15" spans="1:10" ht="15" customHeight="1" x14ac:dyDescent="0.2">
      <c r="B15" s="50"/>
      <c r="C15" s="50"/>
      <c r="D15" s="50"/>
      <c r="E15" s="50"/>
      <c r="F15" s="50"/>
      <c r="G15" s="50"/>
      <c r="H15" s="51"/>
    </row>
    <row r="16" spans="1:10" ht="15" customHeight="1" x14ac:dyDescent="0.2">
      <c r="B16" s="117" t="s">
        <v>743</v>
      </c>
      <c r="C16" s="118"/>
      <c r="D16" s="119"/>
      <c r="E16" s="120"/>
      <c r="F16" s="120"/>
      <c r="G16" s="120"/>
      <c r="H16" s="121"/>
    </row>
    <row r="17" spans="2:19" ht="30" customHeight="1" thickBot="1" x14ac:dyDescent="0.25">
      <c r="B17" s="48"/>
      <c r="C17" s="48"/>
      <c r="D17" s="48"/>
      <c r="E17" s="48"/>
      <c r="F17" s="48"/>
      <c r="G17" s="48"/>
      <c r="H17" s="48"/>
    </row>
    <row r="18" spans="2:19" ht="23.25" customHeight="1" thickBot="1" x14ac:dyDescent="0.25">
      <c r="B18" s="95" t="s">
        <v>6</v>
      </c>
      <c r="C18" s="96"/>
      <c r="D18" s="96"/>
      <c r="E18" s="96"/>
      <c r="F18" s="96"/>
      <c r="G18" s="96"/>
      <c r="H18" s="97"/>
    </row>
    <row r="19" spans="2:19" x14ac:dyDescent="0.2">
      <c r="B19" s="53"/>
      <c r="C19" s="112" t="s">
        <v>589</v>
      </c>
      <c r="D19" s="113"/>
      <c r="E19" s="114"/>
      <c r="F19" s="115"/>
      <c r="G19" s="48"/>
      <c r="H19" s="48"/>
    </row>
    <row r="20" spans="2:19" ht="15" customHeight="1" x14ac:dyDescent="0.2">
      <c r="B20" s="53"/>
      <c r="C20" s="122" t="s">
        <v>7</v>
      </c>
      <c r="D20" s="122"/>
      <c r="E20" s="122" t="s">
        <v>8</v>
      </c>
      <c r="F20" s="122"/>
      <c r="G20" s="48"/>
      <c r="H20" s="48"/>
    </row>
    <row r="21" spans="2:19" ht="31.5" customHeight="1" x14ac:dyDescent="0.2">
      <c r="B21" s="48"/>
      <c r="C21" s="42" t="s">
        <v>10</v>
      </c>
      <c r="D21" s="43" t="s">
        <v>11</v>
      </c>
      <c r="E21" s="42" t="s">
        <v>10</v>
      </c>
      <c r="F21" s="43" t="s">
        <v>11</v>
      </c>
      <c r="G21" s="48"/>
      <c r="H21" s="48"/>
    </row>
    <row r="22" spans="2:19" x14ac:dyDescent="0.2">
      <c r="B22" s="56" t="s">
        <v>744</v>
      </c>
      <c r="C22" s="2">
        <v>0</v>
      </c>
      <c r="D22" s="4">
        <v>0</v>
      </c>
      <c r="E22" s="2">
        <v>0</v>
      </c>
      <c r="F22" s="4">
        <v>0</v>
      </c>
      <c r="G22" s="48"/>
      <c r="H22" s="48"/>
    </row>
    <row r="23" spans="2:19" ht="15" customHeight="1" x14ac:dyDescent="0.2">
      <c r="B23" s="56" t="s">
        <v>12</v>
      </c>
      <c r="C23" s="2">
        <v>0</v>
      </c>
      <c r="D23" s="4">
        <v>0</v>
      </c>
      <c r="E23" s="2">
        <v>0</v>
      </c>
      <c r="F23" s="4">
        <v>0</v>
      </c>
      <c r="G23" s="48"/>
      <c r="H23" s="48"/>
    </row>
    <row r="24" spans="2:19" ht="15" customHeight="1" x14ac:dyDescent="0.2">
      <c r="B24" s="56" t="s">
        <v>14</v>
      </c>
      <c r="C24" s="2">
        <v>0</v>
      </c>
      <c r="D24" s="4">
        <v>0</v>
      </c>
      <c r="E24" s="2">
        <v>0</v>
      </c>
      <c r="F24" s="4">
        <v>0</v>
      </c>
      <c r="G24" s="48"/>
      <c r="H24" s="48"/>
    </row>
    <row r="25" spans="2:19" ht="30" customHeight="1" thickBot="1" x14ac:dyDescent="0.25">
      <c r="B25" s="48"/>
      <c r="C25" s="48"/>
      <c r="D25" s="48"/>
      <c r="E25" s="48"/>
      <c r="F25" s="48"/>
      <c r="G25" s="48"/>
      <c r="H25" s="48"/>
    </row>
    <row r="26" spans="2:19" ht="23.25" customHeight="1" thickBot="1" x14ac:dyDescent="0.25">
      <c r="B26" s="95" t="s">
        <v>746</v>
      </c>
      <c r="C26" s="96"/>
      <c r="D26" s="96"/>
      <c r="E26" s="96"/>
      <c r="F26" s="96"/>
      <c r="G26" s="96"/>
      <c r="H26" s="96"/>
      <c r="I26" s="96"/>
      <c r="J26" s="96"/>
      <c r="K26" s="97"/>
      <c r="N26" s="108" t="s">
        <v>714</v>
      </c>
      <c r="O26" s="109"/>
      <c r="P26" s="109"/>
      <c r="Q26" s="109"/>
    </row>
    <row r="27" spans="2:19" ht="15" customHeight="1" thickBot="1" x14ac:dyDescent="0.25">
      <c r="B27" s="104" t="s">
        <v>700</v>
      </c>
      <c r="C27" s="104"/>
      <c r="D27" s="104"/>
      <c r="E27" s="104"/>
      <c r="F27" s="104"/>
      <c r="G27" s="104"/>
      <c r="H27" s="98" t="s">
        <v>589</v>
      </c>
      <c r="I27" s="99"/>
      <c r="J27" s="99"/>
      <c r="K27" s="100"/>
      <c r="N27" s="110"/>
      <c r="O27" s="111"/>
      <c r="P27" s="111"/>
      <c r="Q27" s="111"/>
    </row>
    <row r="28" spans="2:19" x14ac:dyDescent="0.2">
      <c r="B28" s="105"/>
      <c r="C28" s="105"/>
      <c r="D28" s="105"/>
      <c r="E28" s="105"/>
      <c r="F28" s="105"/>
      <c r="G28" s="105"/>
      <c r="H28" s="101" t="s">
        <v>7</v>
      </c>
      <c r="I28" s="102"/>
      <c r="J28" s="101" t="s">
        <v>8</v>
      </c>
      <c r="K28" s="102"/>
      <c r="N28" s="101" t="s">
        <v>7</v>
      </c>
      <c r="O28" s="102"/>
      <c r="P28" s="101" t="s">
        <v>8</v>
      </c>
      <c r="Q28" s="102"/>
    </row>
    <row r="29" spans="2:19" ht="51" x14ac:dyDescent="0.2">
      <c r="B29" s="103" t="s">
        <v>181</v>
      </c>
      <c r="C29" s="103"/>
      <c r="D29" s="41" t="s">
        <v>182</v>
      </c>
      <c r="E29" s="41" t="s">
        <v>183</v>
      </c>
      <c r="F29" s="41" t="s">
        <v>184</v>
      </c>
      <c r="G29" s="41" t="s">
        <v>591</v>
      </c>
      <c r="H29" s="42" t="s">
        <v>10</v>
      </c>
      <c r="I29" s="43" t="s">
        <v>11</v>
      </c>
      <c r="J29" s="44" t="s">
        <v>10</v>
      </c>
      <c r="K29" s="45" t="s">
        <v>11</v>
      </c>
      <c r="M29" s="54"/>
      <c r="N29" s="44" t="s">
        <v>10</v>
      </c>
      <c r="O29" s="45" t="s">
        <v>11</v>
      </c>
      <c r="P29" s="44" t="s">
        <v>10</v>
      </c>
      <c r="Q29" s="45" t="s">
        <v>11</v>
      </c>
      <c r="S29" s="54"/>
    </row>
    <row r="30" spans="2:19" x14ac:dyDescent="0.2">
      <c r="B30" s="91" t="s">
        <v>15</v>
      </c>
      <c r="C30" s="92"/>
      <c r="D30" s="43" t="s">
        <v>185</v>
      </c>
      <c r="E30" s="43" t="s">
        <v>186</v>
      </c>
      <c r="F30" s="46">
        <v>4</v>
      </c>
      <c r="G30" s="12">
        <f>Fiat!G6+VC!G6+VG!G6</f>
        <v>0</v>
      </c>
      <c r="H30" s="12">
        <f>Fiat!H6+VC!H6+VG!H6</f>
        <v>0</v>
      </c>
      <c r="I30" s="13">
        <f>Fiat!I6+VC!I6+VG!I6</f>
        <v>0</v>
      </c>
      <c r="J30" s="12">
        <f>Fiat!J6+VC!J6+VG!J6</f>
        <v>0</v>
      </c>
      <c r="K30" s="13">
        <f>Fiat!K6+VC!K6+VG!K6</f>
        <v>0</v>
      </c>
      <c r="M30" s="54"/>
      <c r="N30" s="11" t="str">
        <f>IF(H30=SUM(Fiat:VG!H6), "Valid", "Invalid")</f>
        <v>Valid</v>
      </c>
      <c r="O30" s="11" t="str">
        <f>IF(I30=SUM(Fiat:VG!I6), "Valid", "Invalid")</f>
        <v>Valid</v>
      </c>
      <c r="P30" s="11" t="str">
        <f>IF(J30=SUM(Fiat:VG!J6), "Valid", "Invalid")</f>
        <v>Valid</v>
      </c>
      <c r="Q30" s="11" t="str">
        <f>IF(K30=SUM(Fiat:VG!K6), "Valid", "Invalid")</f>
        <v>Valid</v>
      </c>
      <c r="R30" s="54"/>
      <c r="S30" s="54"/>
    </row>
    <row r="31" spans="2:19" x14ac:dyDescent="0.2">
      <c r="B31" s="91" t="s">
        <v>594</v>
      </c>
      <c r="C31" s="92"/>
      <c r="D31" s="43" t="s">
        <v>595</v>
      </c>
      <c r="E31" s="43" t="s">
        <v>596</v>
      </c>
      <c r="F31" s="46">
        <v>248</v>
      </c>
      <c r="G31" s="12">
        <f>Fiat!G7+VC!G7+VG!G7</f>
        <v>0</v>
      </c>
      <c r="H31" s="12">
        <f>Fiat!H7+VC!H7+VG!H7</f>
        <v>0</v>
      </c>
      <c r="I31" s="13">
        <f>Fiat!I7+VC!I7+VG!I7</f>
        <v>0</v>
      </c>
      <c r="J31" s="12">
        <f>Fiat!J7+VC!J7+VG!J7</f>
        <v>0</v>
      </c>
      <c r="K31" s="13">
        <f>Fiat!K7+VC!K7+VG!K7</f>
        <v>0</v>
      </c>
      <c r="M31" s="54"/>
      <c r="N31" s="11" t="str">
        <f>IF(H31=SUM(Fiat:VG!H7), "Valid", "Invalid")</f>
        <v>Valid</v>
      </c>
      <c r="O31" s="11" t="str">
        <f>IF(I31=SUM(Fiat:VG!I7), "Valid", "Invalid")</f>
        <v>Valid</v>
      </c>
      <c r="P31" s="11" t="str">
        <f>IF(J31=SUM(Fiat:VG!J7), "Valid", "Invalid")</f>
        <v>Valid</v>
      </c>
      <c r="Q31" s="11" t="str">
        <f>IF(K31=SUM(Fiat:VG!K7), "Valid", "Invalid")</f>
        <v>Valid</v>
      </c>
      <c r="R31" s="54"/>
      <c r="S31" s="54"/>
    </row>
    <row r="32" spans="2:19" x14ac:dyDescent="0.2">
      <c r="B32" s="91" t="s">
        <v>16</v>
      </c>
      <c r="C32" s="92"/>
      <c r="D32" s="43" t="s">
        <v>187</v>
      </c>
      <c r="E32" s="43" t="s">
        <v>188</v>
      </c>
      <c r="F32" s="46">
        <v>8</v>
      </c>
      <c r="G32" s="12">
        <f>Fiat!G8+VC!G8+VG!G8</f>
        <v>0</v>
      </c>
      <c r="H32" s="12">
        <f>Fiat!H8+VC!H8+VG!H8</f>
        <v>0</v>
      </c>
      <c r="I32" s="13">
        <f>Fiat!I8+VC!I8+VG!I8</f>
        <v>0</v>
      </c>
      <c r="J32" s="12">
        <f>Fiat!J8+VC!J8+VG!J8</f>
        <v>0</v>
      </c>
      <c r="K32" s="13">
        <f>Fiat!K8+VC!K8+VG!K8</f>
        <v>0</v>
      </c>
      <c r="M32" s="54"/>
      <c r="N32" s="11" t="str">
        <f>IF(H32=SUM(Fiat:VG!H8), "Valid", "Invalid")</f>
        <v>Valid</v>
      </c>
      <c r="O32" s="11" t="str">
        <f>IF(I32=SUM(Fiat:VG!I8), "Valid", "Invalid")</f>
        <v>Valid</v>
      </c>
      <c r="P32" s="11" t="str">
        <f>IF(J32=SUM(Fiat:VG!J8), "Valid", "Invalid")</f>
        <v>Valid</v>
      </c>
      <c r="Q32" s="11" t="str">
        <f>IF(K32=SUM(Fiat:VG!K8), "Valid", "Invalid")</f>
        <v>Valid</v>
      </c>
      <c r="R32" s="54"/>
      <c r="S32" s="54"/>
    </row>
    <row r="33" spans="1:19" x14ac:dyDescent="0.2">
      <c r="B33" s="91" t="s">
        <v>17</v>
      </c>
      <c r="C33" s="92"/>
      <c r="D33" s="43" t="s">
        <v>189</v>
      </c>
      <c r="E33" s="43" t="s">
        <v>190</v>
      </c>
      <c r="F33" s="46">
        <v>12</v>
      </c>
      <c r="G33" s="12">
        <f>Fiat!G9+VC!G9+VG!G9</f>
        <v>0</v>
      </c>
      <c r="H33" s="12">
        <f>Fiat!H9+VC!H9+VG!H9</f>
        <v>0</v>
      </c>
      <c r="I33" s="13">
        <f>Fiat!I9+VC!I9+VG!I9</f>
        <v>0</v>
      </c>
      <c r="J33" s="12">
        <f>Fiat!J9+VC!J9+VG!J9</f>
        <v>0</v>
      </c>
      <c r="K33" s="13">
        <f>Fiat!K9+VC!K9+VG!K9</f>
        <v>0</v>
      </c>
      <c r="M33" s="54"/>
      <c r="N33" s="11" t="str">
        <f>IF(H33=SUM(Fiat:VG!H9), "Valid", "Invalid")</f>
        <v>Valid</v>
      </c>
      <c r="O33" s="11" t="str">
        <f>IF(I33=SUM(Fiat:VG!I9), "Valid", "Invalid")</f>
        <v>Valid</v>
      </c>
      <c r="P33" s="11" t="str">
        <f>IF(J33=SUM(Fiat:VG!J9), "Valid", "Invalid")</f>
        <v>Valid</v>
      </c>
      <c r="Q33" s="11" t="str">
        <f>IF(K33=SUM(Fiat:VG!K9), "Valid", "Invalid")</f>
        <v>Valid</v>
      </c>
      <c r="R33" s="54"/>
      <c r="S33" s="54"/>
    </row>
    <row r="34" spans="1:19" s="54" customFormat="1" ht="15" customHeight="1" x14ac:dyDescent="0.2">
      <c r="A34" s="49"/>
      <c r="B34" s="91" t="s">
        <v>597</v>
      </c>
      <c r="C34" s="92"/>
      <c r="D34" s="43" t="s">
        <v>598</v>
      </c>
      <c r="E34" s="43" t="s">
        <v>599</v>
      </c>
      <c r="F34" s="46">
        <v>16</v>
      </c>
      <c r="G34" s="12">
        <f>Fiat!G10+VC!G10+VG!G10</f>
        <v>0</v>
      </c>
      <c r="H34" s="12">
        <f>Fiat!H10+VC!H10+VG!H10</f>
        <v>0</v>
      </c>
      <c r="I34" s="13">
        <f>Fiat!I10+VC!I10+VG!I10</f>
        <v>0</v>
      </c>
      <c r="J34" s="12">
        <f>Fiat!J10+VC!J10+VG!J10</f>
        <v>0</v>
      </c>
      <c r="K34" s="13">
        <f>Fiat!K10+VC!K10+VG!K10</f>
        <v>0</v>
      </c>
      <c r="L34" s="49"/>
      <c r="N34" s="11" t="str">
        <f>IF(H34=SUM(Fiat:VG!H10), "Valid", "Invalid")</f>
        <v>Valid</v>
      </c>
      <c r="O34" s="11" t="str">
        <f>IF(I34=SUM(Fiat:VG!I10), "Valid", "Invalid")</f>
        <v>Valid</v>
      </c>
      <c r="P34" s="11" t="str">
        <f>IF(J34=SUM(Fiat:VG!J10), "Valid", "Invalid")</f>
        <v>Valid</v>
      </c>
      <c r="Q34" s="11" t="str">
        <f>IF(K34=SUM(Fiat:VG!K10), "Valid", "Invalid")</f>
        <v>Valid</v>
      </c>
    </row>
    <row r="35" spans="1:19" s="54" customFormat="1" ht="15" customHeight="1" x14ac:dyDescent="0.2">
      <c r="A35" s="49"/>
      <c r="B35" s="91" t="s">
        <v>18</v>
      </c>
      <c r="C35" s="92"/>
      <c r="D35" s="43" t="s">
        <v>191</v>
      </c>
      <c r="E35" s="43" t="s">
        <v>192</v>
      </c>
      <c r="F35" s="46">
        <v>20</v>
      </c>
      <c r="G35" s="12">
        <f>Fiat!G11+VC!G11+VG!G11</f>
        <v>0</v>
      </c>
      <c r="H35" s="12">
        <f>Fiat!H11+VC!H11+VG!H11</f>
        <v>0</v>
      </c>
      <c r="I35" s="13">
        <f>Fiat!I11+VC!I11+VG!I11</f>
        <v>0</v>
      </c>
      <c r="J35" s="12">
        <f>Fiat!J11+VC!J11+VG!J11</f>
        <v>0</v>
      </c>
      <c r="K35" s="13">
        <f>Fiat!K11+VC!K11+VG!K11</f>
        <v>0</v>
      </c>
      <c r="L35" s="49"/>
      <c r="N35" s="11" t="str">
        <f>IF(H35=SUM(Fiat:VG!H11), "Valid", "Invalid")</f>
        <v>Valid</v>
      </c>
      <c r="O35" s="11" t="str">
        <f>IF(I35=SUM(Fiat:VG!I11), "Valid", "Invalid")</f>
        <v>Valid</v>
      </c>
      <c r="P35" s="11" t="str">
        <f>IF(J35=SUM(Fiat:VG!J11), "Valid", "Invalid")</f>
        <v>Valid</v>
      </c>
      <c r="Q35" s="11" t="str">
        <f>IF(K35=SUM(Fiat:VG!K11), "Valid", "Invalid")</f>
        <v>Valid</v>
      </c>
    </row>
    <row r="36" spans="1:19" s="54" customFormat="1" x14ac:dyDescent="0.2">
      <c r="A36" s="49"/>
      <c r="B36" s="91" t="s">
        <v>19</v>
      </c>
      <c r="C36" s="92"/>
      <c r="D36" s="43" t="s">
        <v>193</v>
      </c>
      <c r="E36" s="43" t="s">
        <v>194</v>
      </c>
      <c r="F36" s="46">
        <v>24</v>
      </c>
      <c r="G36" s="12">
        <f>Fiat!G12+VC!G12+VG!G12</f>
        <v>0</v>
      </c>
      <c r="H36" s="12">
        <f>Fiat!H12+VC!H12+VG!H12</f>
        <v>0</v>
      </c>
      <c r="I36" s="13">
        <f>Fiat!I12+VC!I12+VG!I12</f>
        <v>0</v>
      </c>
      <c r="J36" s="12">
        <f>Fiat!J12+VC!J12+VG!J12</f>
        <v>0</v>
      </c>
      <c r="K36" s="13">
        <f>Fiat!K12+VC!K12+VG!K12</f>
        <v>0</v>
      </c>
      <c r="L36" s="49"/>
      <c r="N36" s="11" t="str">
        <f>IF(H36=SUM(Fiat:VG!H12), "Valid", "Invalid")</f>
        <v>Valid</v>
      </c>
      <c r="O36" s="11" t="str">
        <f>IF(I36=SUM(Fiat:VG!I12), "Valid", "Invalid")</f>
        <v>Valid</v>
      </c>
      <c r="P36" s="11" t="str">
        <f>IF(J36=SUM(Fiat:VG!J12), "Valid", "Invalid")</f>
        <v>Valid</v>
      </c>
      <c r="Q36" s="11" t="str">
        <f>IF(K36=SUM(Fiat:VG!K12), "Valid", "Invalid")</f>
        <v>Valid</v>
      </c>
    </row>
    <row r="37" spans="1:19" s="54" customFormat="1" x14ac:dyDescent="0.2">
      <c r="A37" s="49"/>
      <c r="B37" s="91" t="s">
        <v>20</v>
      </c>
      <c r="C37" s="92"/>
      <c r="D37" s="43" t="s">
        <v>195</v>
      </c>
      <c r="E37" s="43" t="s">
        <v>196</v>
      </c>
      <c r="F37" s="46">
        <v>660</v>
      </c>
      <c r="G37" s="12">
        <f>Fiat!G13+VC!G13+VG!G13</f>
        <v>0</v>
      </c>
      <c r="H37" s="12">
        <f>Fiat!H13+VC!H13+VG!H13</f>
        <v>0</v>
      </c>
      <c r="I37" s="13">
        <f>Fiat!I13+VC!I13+VG!I13</f>
        <v>0</v>
      </c>
      <c r="J37" s="12">
        <f>Fiat!J13+VC!J13+VG!J13</f>
        <v>0</v>
      </c>
      <c r="K37" s="13">
        <f>Fiat!K13+VC!K13+VG!K13</f>
        <v>0</v>
      </c>
      <c r="L37" s="49"/>
      <c r="N37" s="11" t="str">
        <f>IF(H37=SUM(Fiat:VG!H13), "Valid", "Invalid")</f>
        <v>Valid</v>
      </c>
      <c r="O37" s="11" t="str">
        <f>IF(I37=SUM(Fiat:VG!I13), "Valid", "Invalid")</f>
        <v>Valid</v>
      </c>
      <c r="P37" s="11" t="str">
        <f>IF(J37=SUM(Fiat:VG!J13), "Valid", "Invalid")</f>
        <v>Valid</v>
      </c>
      <c r="Q37" s="11" t="str">
        <f>IF(K37=SUM(Fiat:VG!K13), "Valid", "Invalid")</f>
        <v>Valid</v>
      </c>
    </row>
    <row r="38" spans="1:19" s="54" customFormat="1" ht="15" customHeight="1" x14ac:dyDescent="0.2">
      <c r="A38" s="49"/>
      <c r="B38" s="91" t="s">
        <v>876</v>
      </c>
      <c r="C38" s="92"/>
      <c r="D38" s="43" t="s">
        <v>600</v>
      </c>
      <c r="E38" s="43" t="s">
        <v>601</v>
      </c>
      <c r="F38" s="46">
        <v>10</v>
      </c>
      <c r="G38" s="12">
        <f>Fiat!G14+VC!G14+VG!G14</f>
        <v>0</v>
      </c>
      <c r="H38" s="12">
        <f>Fiat!H14+VC!H14+VG!H14</f>
        <v>0</v>
      </c>
      <c r="I38" s="13">
        <f>Fiat!I14+VC!I14+VG!I14</f>
        <v>0</v>
      </c>
      <c r="J38" s="12">
        <f>Fiat!J14+VC!J14+VG!J14</f>
        <v>0</v>
      </c>
      <c r="K38" s="13">
        <f>Fiat!K14+VC!K14+VG!K14</f>
        <v>0</v>
      </c>
      <c r="L38" s="49"/>
      <c r="N38" s="11" t="str">
        <f>IF(H38=SUM(Fiat:VG!H14), "Valid", "Invalid")</f>
        <v>Valid</v>
      </c>
      <c r="O38" s="11" t="str">
        <f>IF(I38=SUM(Fiat:VG!I14), "Valid", "Invalid")</f>
        <v>Valid</v>
      </c>
      <c r="P38" s="11" t="str">
        <f>IF(J38=SUM(Fiat:VG!J14), "Valid", "Invalid")</f>
        <v>Valid</v>
      </c>
      <c r="Q38" s="11" t="str">
        <f>IF(K38=SUM(Fiat:VG!K14), "Valid", "Invalid")</f>
        <v>Valid</v>
      </c>
    </row>
    <row r="39" spans="1:19" s="54" customFormat="1" x14ac:dyDescent="0.2">
      <c r="A39" s="49"/>
      <c r="B39" s="91" t="s">
        <v>21</v>
      </c>
      <c r="C39" s="92"/>
      <c r="D39" s="43" t="s">
        <v>197</v>
      </c>
      <c r="E39" s="43" t="s">
        <v>198</v>
      </c>
      <c r="F39" s="46">
        <v>28</v>
      </c>
      <c r="G39" s="12">
        <f>Fiat!G15+VC!G15+VG!G15</f>
        <v>0</v>
      </c>
      <c r="H39" s="12">
        <f>Fiat!H15+VC!H15+VG!H15</f>
        <v>0</v>
      </c>
      <c r="I39" s="13">
        <f>Fiat!I15+VC!I15+VG!I15</f>
        <v>0</v>
      </c>
      <c r="J39" s="12">
        <f>Fiat!J15+VC!J15+VG!J15</f>
        <v>0</v>
      </c>
      <c r="K39" s="13">
        <f>Fiat!K15+VC!K15+VG!K15</f>
        <v>0</v>
      </c>
      <c r="L39" s="49"/>
      <c r="N39" s="11" t="str">
        <f>IF(H39=SUM(Fiat:VG!H15), "Valid", "Invalid")</f>
        <v>Valid</v>
      </c>
      <c r="O39" s="11" t="str">
        <f>IF(I39=SUM(Fiat:VG!I15), "Valid", "Invalid")</f>
        <v>Valid</v>
      </c>
      <c r="P39" s="11" t="str">
        <f>IF(J39=SUM(Fiat:VG!J15), "Valid", "Invalid")</f>
        <v>Valid</v>
      </c>
      <c r="Q39" s="11" t="str">
        <f>IF(K39=SUM(Fiat:VG!K15), "Valid", "Invalid")</f>
        <v>Valid</v>
      </c>
    </row>
    <row r="40" spans="1:19" s="54" customFormat="1" x14ac:dyDescent="0.2">
      <c r="A40" s="49"/>
      <c r="B40" s="91" t="s">
        <v>22</v>
      </c>
      <c r="C40" s="92"/>
      <c r="D40" s="43" t="s">
        <v>199</v>
      </c>
      <c r="E40" s="43" t="s">
        <v>200</v>
      </c>
      <c r="F40" s="46">
        <v>32</v>
      </c>
      <c r="G40" s="12">
        <f>Fiat!G16+VC!G16+VG!G16</f>
        <v>0</v>
      </c>
      <c r="H40" s="12">
        <f>Fiat!H16+VC!H16+VG!H16</f>
        <v>0</v>
      </c>
      <c r="I40" s="13">
        <f>Fiat!I16+VC!I16+VG!I16</f>
        <v>0</v>
      </c>
      <c r="J40" s="12">
        <f>Fiat!J16+VC!J16+VG!J16</f>
        <v>0</v>
      </c>
      <c r="K40" s="13">
        <f>Fiat!K16+VC!K16+VG!K16</f>
        <v>0</v>
      </c>
      <c r="L40" s="49"/>
      <c r="N40" s="11" t="str">
        <f>IF(H40=SUM(Fiat:VG!H16), "Valid", "Invalid")</f>
        <v>Valid</v>
      </c>
      <c r="O40" s="11" t="str">
        <f>IF(I40=SUM(Fiat:VG!I16), "Valid", "Invalid")</f>
        <v>Valid</v>
      </c>
      <c r="P40" s="11" t="str">
        <f>IF(J40=SUM(Fiat:VG!J16), "Valid", "Invalid")</f>
        <v>Valid</v>
      </c>
      <c r="Q40" s="11" t="str">
        <f>IF(K40=SUM(Fiat:VG!K16), "Valid", "Invalid")</f>
        <v>Valid</v>
      </c>
    </row>
    <row r="41" spans="1:19" s="54" customFormat="1" x14ac:dyDescent="0.2">
      <c r="A41" s="49"/>
      <c r="B41" s="91" t="s">
        <v>23</v>
      </c>
      <c r="C41" s="92"/>
      <c r="D41" s="43" t="s">
        <v>201</v>
      </c>
      <c r="E41" s="43" t="s">
        <v>202</v>
      </c>
      <c r="F41" s="46">
        <v>51</v>
      </c>
      <c r="G41" s="12">
        <f>Fiat!G17+VC!G17+VG!G17</f>
        <v>0</v>
      </c>
      <c r="H41" s="12">
        <f>Fiat!H17+VC!H17+VG!H17</f>
        <v>0</v>
      </c>
      <c r="I41" s="13">
        <f>Fiat!I17+VC!I17+VG!I17</f>
        <v>0</v>
      </c>
      <c r="J41" s="12">
        <f>Fiat!J17+VC!J17+VG!J17</f>
        <v>0</v>
      </c>
      <c r="K41" s="13">
        <f>Fiat!K17+VC!K17+VG!K17</f>
        <v>0</v>
      </c>
      <c r="L41" s="49"/>
      <c r="N41" s="11" t="str">
        <f>IF(H41=SUM(Fiat:VG!H17), "Valid", "Invalid")</f>
        <v>Valid</v>
      </c>
      <c r="O41" s="11" t="str">
        <f>IF(I41=SUM(Fiat:VG!I17), "Valid", "Invalid")</f>
        <v>Valid</v>
      </c>
      <c r="P41" s="11" t="str">
        <f>IF(J41=SUM(Fiat:VG!J17), "Valid", "Invalid")</f>
        <v>Valid</v>
      </c>
      <c r="Q41" s="11" t="str">
        <f>IF(K41=SUM(Fiat:VG!K17), "Valid", "Invalid")</f>
        <v>Valid</v>
      </c>
    </row>
    <row r="42" spans="1:19" s="54" customFormat="1" ht="14.25" customHeight="1" x14ac:dyDescent="0.2">
      <c r="A42" s="49"/>
      <c r="B42" s="91" t="s">
        <v>804</v>
      </c>
      <c r="C42" s="92"/>
      <c r="D42" s="43" t="s">
        <v>203</v>
      </c>
      <c r="E42" s="43" t="s">
        <v>204</v>
      </c>
      <c r="F42" s="46">
        <v>533</v>
      </c>
      <c r="G42" s="12">
        <f>Fiat!G18+VC!G18+VG!G18</f>
        <v>0</v>
      </c>
      <c r="H42" s="12">
        <f>Fiat!H18+VC!H18+VG!H18</f>
        <v>0</v>
      </c>
      <c r="I42" s="13">
        <f>Fiat!I18+VC!I18+VG!I18</f>
        <v>0</v>
      </c>
      <c r="J42" s="12">
        <f>Fiat!J18+VC!J18+VG!J18</f>
        <v>0</v>
      </c>
      <c r="K42" s="13">
        <f>Fiat!K18+VC!K18+VG!K18</f>
        <v>0</v>
      </c>
      <c r="L42" s="49"/>
      <c r="N42" s="11" t="str">
        <f>IF(H42=SUM(Fiat:VG!H18), "Valid", "Invalid")</f>
        <v>Valid</v>
      </c>
      <c r="O42" s="11" t="str">
        <f>IF(I42=SUM(Fiat:VG!I18), "Valid", "Invalid")</f>
        <v>Valid</v>
      </c>
      <c r="P42" s="11" t="str">
        <f>IF(J42=SUM(Fiat:VG!J18), "Valid", "Invalid")</f>
        <v>Valid</v>
      </c>
      <c r="Q42" s="11" t="str">
        <f>IF(K42=SUM(Fiat:VG!K18), "Valid", "Invalid")</f>
        <v>Valid</v>
      </c>
    </row>
    <row r="43" spans="1:19" s="54" customFormat="1" ht="15" customHeight="1" x14ac:dyDescent="0.2">
      <c r="A43" s="49"/>
      <c r="B43" s="91" t="s">
        <v>24</v>
      </c>
      <c r="C43" s="92"/>
      <c r="D43" s="43" t="s">
        <v>205</v>
      </c>
      <c r="E43" s="43" t="s">
        <v>206</v>
      </c>
      <c r="F43" s="46">
        <v>36</v>
      </c>
      <c r="G43" s="12">
        <f>Fiat!G19+VC!G19+VG!G19</f>
        <v>0</v>
      </c>
      <c r="H43" s="12">
        <f>Fiat!H19+VC!H19+VG!H19</f>
        <v>0</v>
      </c>
      <c r="I43" s="13">
        <f>Fiat!I19+VC!I19+VG!I19</f>
        <v>0</v>
      </c>
      <c r="J43" s="12">
        <f>Fiat!J19+VC!J19+VG!J19</f>
        <v>0</v>
      </c>
      <c r="K43" s="13">
        <f>Fiat!K19+VC!K19+VG!K19</f>
        <v>0</v>
      </c>
      <c r="L43" s="49"/>
      <c r="N43" s="11" t="str">
        <f>IF(H43=SUM(Fiat:VG!H19), "Valid", "Invalid")</f>
        <v>Valid</v>
      </c>
      <c r="O43" s="11" t="str">
        <f>IF(I43=SUM(Fiat:VG!I19), "Valid", "Invalid")</f>
        <v>Valid</v>
      </c>
      <c r="P43" s="11" t="str">
        <f>IF(J43=SUM(Fiat:VG!J19), "Valid", "Invalid")</f>
        <v>Valid</v>
      </c>
      <c r="Q43" s="11" t="str">
        <f>IF(K43=SUM(Fiat:VG!K19), "Valid", "Invalid")</f>
        <v>Valid</v>
      </c>
    </row>
    <row r="44" spans="1:19" s="54" customFormat="1" x14ac:dyDescent="0.2">
      <c r="A44" s="49"/>
      <c r="B44" s="91" t="s">
        <v>25</v>
      </c>
      <c r="C44" s="92"/>
      <c r="D44" s="43" t="s">
        <v>207</v>
      </c>
      <c r="E44" s="43" t="s">
        <v>208</v>
      </c>
      <c r="F44" s="46">
        <v>40</v>
      </c>
      <c r="G44" s="12">
        <f>Fiat!G20+VC!G20+VG!G20</f>
        <v>0</v>
      </c>
      <c r="H44" s="12">
        <f>Fiat!H20+VC!H20+VG!H20</f>
        <v>0</v>
      </c>
      <c r="I44" s="13">
        <f>Fiat!I20+VC!I20+VG!I20</f>
        <v>0</v>
      </c>
      <c r="J44" s="12">
        <f>Fiat!J20+VC!J20+VG!J20</f>
        <v>0</v>
      </c>
      <c r="K44" s="13">
        <f>Fiat!K20+VC!K20+VG!K20</f>
        <v>0</v>
      </c>
      <c r="L44" s="49"/>
      <c r="N44" s="11" t="str">
        <f>IF(H44=SUM(Fiat:VG!H20), "Valid", "Invalid")</f>
        <v>Valid</v>
      </c>
      <c r="O44" s="11" t="str">
        <f>IF(I44=SUM(Fiat:VG!I20), "Valid", "Invalid")</f>
        <v>Valid</v>
      </c>
      <c r="P44" s="11" t="str">
        <f>IF(J44=SUM(Fiat:VG!J20), "Valid", "Invalid")</f>
        <v>Valid</v>
      </c>
      <c r="Q44" s="11" t="str">
        <f>IF(K44=SUM(Fiat:VG!K20), "Valid", "Invalid")</f>
        <v>Valid</v>
      </c>
    </row>
    <row r="45" spans="1:19" s="54" customFormat="1" x14ac:dyDescent="0.2">
      <c r="A45" s="49"/>
      <c r="B45" s="91" t="s">
        <v>26</v>
      </c>
      <c r="C45" s="92"/>
      <c r="D45" s="43" t="s">
        <v>209</v>
      </c>
      <c r="E45" s="43" t="s">
        <v>210</v>
      </c>
      <c r="F45" s="46">
        <v>31</v>
      </c>
      <c r="G45" s="12">
        <f>Fiat!G21+VC!G21+VG!G21</f>
        <v>0</v>
      </c>
      <c r="H45" s="12">
        <f>Fiat!H21+VC!H21+VG!H21</f>
        <v>0</v>
      </c>
      <c r="I45" s="13">
        <f>Fiat!I21+VC!I21+VG!I21</f>
        <v>0</v>
      </c>
      <c r="J45" s="12">
        <f>Fiat!J21+VC!J21+VG!J21</f>
        <v>0</v>
      </c>
      <c r="K45" s="13">
        <f>Fiat!K21+VC!K21+VG!K21</f>
        <v>0</v>
      </c>
      <c r="L45" s="49"/>
      <c r="N45" s="11" t="str">
        <f>IF(H45=SUM(Fiat:VG!H21), "Valid", "Invalid")</f>
        <v>Valid</v>
      </c>
      <c r="O45" s="11" t="str">
        <f>IF(I45=SUM(Fiat:VG!I21), "Valid", "Invalid")</f>
        <v>Valid</v>
      </c>
      <c r="P45" s="11" t="str">
        <f>IF(J45=SUM(Fiat:VG!J21), "Valid", "Invalid")</f>
        <v>Valid</v>
      </c>
      <c r="Q45" s="11" t="str">
        <f>IF(K45=SUM(Fiat:VG!K21), "Valid", "Invalid")</f>
        <v>Valid</v>
      </c>
    </row>
    <row r="46" spans="1:19" s="54" customFormat="1" x14ac:dyDescent="0.2">
      <c r="A46" s="49"/>
      <c r="B46" s="91" t="s">
        <v>805</v>
      </c>
      <c r="C46" s="92"/>
      <c r="D46" s="43" t="s">
        <v>211</v>
      </c>
      <c r="E46" s="43" t="s">
        <v>212</v>
      </c>
      <c r="F46" s="46">
        <v>44</v>
      </c>
      <c r="G46" s="12">
        <f>Fiat!G22+VC!G22+VG!G22</f>
        <v>0</v>
      </c>
      <c r="H46" s="12">
        <f>Fiat!H22+VC!H22+VG!H22</f>
        <v>0</v>
      </c>
      <c r="I46" s="13">
        <f>Fiat!I22+VC!I22+VG!I22</f>
        <v>0</v>
      </c>
      <c r="J46" s="12">
        <f>Fiat!J22+VC!J22+VG!J22</f>
        <v>0</v>
      </c>
      <c r="K46" s="13">
        <f>Fiat!K22+VC!K22+VG!K22</f>
        <v>0</v>
      </c>
      <c r="L46" s="49"/>
      <c r="N46" s="11" t="str">
        <f>IF(H46=SUM(Fiat:VG!H22), "Valid", "Invalid")</f>
        <v>Valid</v>
      </c>
      <c r="O46" s="11" t="str">
        <f>IF(I46=SUM(Fiat:VG!I22), "Valid", "Invalid")</f>
        <v>Valid</v>
      </c>
      <c r="P46" s="11" t="str">
        <f>IF(J46=SUM(Fiat:VG!J22), "Valid", "Invalid")</f>
        <v>Valid</v>
      </c>
      <c r="Q46" s="11" t="str">
        <f>IF(K46=SUM(Fiat:VG!K22), "Valid", "Invalid")</f>
        <v>Valid</v>
      </c>
    </row>
    <row r="47" spans="1:19" s="54" customFormat="1" x14ac:dyDescent="0.2">
      <c r="A47" s="49"/>
      <c r="B47" s="91" t="s">
        <v>27</v>
      </c>
      <c r="C47" s="92"/>
      <c r="D47" s="43" t="s">
        <v>213</v>
      </c>
      <c r="E47" s="43" t="s">
        <v>214</v>
      </c>
      <c r="F47" s="46">
        <v>48</v>
      </c>
      <c r="G47" s="12">
        <f>Fiat!G23+VC!G23+VG!G23</f>
        <v>0</v>
      </c>
      <c r="H47" s="12">
        <f>Fiat!H23+VC!H23+VG!H23</f>
        <v>0</v>
      </c>
      <c r="I47" s="13">
        <f>Fiat!I23+VC!I23+VG!I23</f>
        <v>0</v>
      </c>
      <c r="J47" s="12">
        <f>Fiat!J23+VC!J23+VG!J23</f>
        <v>0</v>
      </c>
      <c r="K47" s="13">
        <f>Fiat!K23+VC!K23+VG!K23</f>
        <v>0</v>
      </c>
      <c r="L47" s="49"/>
      <c r="N47" s="11" t="str">
        <f>IF(H47=SUM(Fiat:VG!H23), "Valid", "Invalid")</f>
        <v>Valid</v>
      </c>
      <c r="O47" s="11" t="str">
        <f>IF(I47=SUM(Fiat:VG!I23), "Valid", "Invalid")</f>
        <v>Valid</v>
      </c>
      <c r="P47" s="11" t="str">
        <f>IF(J47=SUM(Fiat:VG!J23), "Valid", "Invalid")</f>
        <v>Valid</v>
      </c>
      <c r="Q47" s="11" t="str">
        <f>IF(K47=SUM(Fiat:VG!K23), "Valid", "Invalid")</f>
        <v>Valid</v>
      </c>
    </row>
    <row r="48" spans="1:19" s="54" customFormat="1" x14ac:dyDescent="0.2">
      <c r="A48" s="49"/>
      <c r="B48" s="91" t="s">
        <v>28</v>
      </c>
      <c r="C48" s="92"/>
      <c r="D48" s="43" t="s">
        <v>215</v>
      </c>
      <c r="E48" s="43" t="s">
        <v>216</v>
      </c>
      <c r="F48" s="46">
        <v>50</v>
      </c>
      <c r="G48" s="12">
        <f>Fiat!G24+VC!G24+VG!G24</f>
        <v>0</v>
      </c>
      <c r="H48" s="12">
        <f>Fiat!H24+VC!H24+VG!H24</f>
        <v>0</v>
      </c>
      <c r="I48" s="13">
        <f>Fiat!I24+VC!I24+VG!I24</f>
        <v>0</v>
      </c>
      <c r="J48" s="12">
        <f>Fiat!J24+VC!J24+VG!J24</f>
        <v>0</v>
      </c>
      <c r="K48" s="13">
        <f>Fiat!K24+VC!K24+VG!K24</f>
        <v>0</v>
      </c>
      <c r="L48" s="49"/>
      <c r="N48" s="11" t="str">
        <f>IF(H48=SUM(Fiat:VG!H24), "Valid", "Invalid")</f>
        <v>Valid</v>
      </c>
      <c r="O48" s="11" t="str">
        <f>IF(I48=SUM(Fiat:VG!I24), "Valid", "Invalid")</f>
        <v>Valid</v>
      </c>
      <c r="P48" s="11" t="str">
        <f>IF(J48=SUM(Fiat:VG!J24), "Valid", "Invalid")</f>
        <v>Valid</v>
      </c>
      <c r="Q48" s="11" t="str">
        <f>IF(K48=SUM(Fiat:VG!K24), "Valid", "Invalid")</f>
        <v>Valid</v>
      </c>
    </row>
    <row r="49" spans="1:17" s="54" customFormat="1" ht="15" customHeight="1" x14ac:dyDescent="0.2">
      <c r="A49" s="49"/>
      <c r="B49" s="91" t="s">
        <v>29</v>
      </c>
      <c r="C49" s="92"/>
      <c r="D49" s="43" t="s">
        <v>217</v>
      </c>
      <c r="E49" s="43" t="s">
        <v>218</v>
      </c>
      <c r="F49" s="46">
        <v>52</v>
      </c>
      <c r="G49" s="12">
        <f>Fiat!G25+VC!G25+VG!G25</f>
        <v>0</v>
      </c>
      <c r="H49" s="12">
        <f>Fiat!H25+VC!H25+VG!H25</f>
        <v>0</v>
      </c>
      <c r="I49" s="13">
        <f>Fiat!I25+VC!I25+VG!I25</f>
        <v>0</v>
      </c>
      <c r="J49" s="12">
        <f>Fiat!J25+VC!J25+VG!J25</f>
        <v>0</v>
      </c>
      <c r="K49" s="13">
        <f>Fiat!K25+VC!K25+VG!K25</f>
        <v>0</v>
      </c>
      <c r="L49" s="49"/>
      <c r="N49" s="11" t="str">
        <f>IF(H49=SUM(Fiat:VG!H25), "Valid", "Invalid")</f>
        <v>Valid</v>
      </c>
      <c r="O49" s="11" t="str">
        <f>IF(I49=SUM(Fiat:VG!I25), "Valid", "Invalid")</f>
        <v>Valid</v>
      </c>
      <c r="P49" s="11" t="str">
        <f>IF(J49=SUM(Fiat:VG!J25), "Valid", "Invalid")</f>
        <v>Valid</v>
      </c>
      <c r="Q49" s="11" t="str">
        <f>IF(K49=SUM(Fiat:VG!K25), "Valid", "Invalid")</f>
        <v>Valid</v>
      </c>
    </row>
    <row r="50" spans="1:17" s="54" customFormat="1" x14ac:dyDescent="0.2">
      <c r="A50" s="49"/>
      <c r="B50" s="91" t="s">
        <v>30</v>
      </c>
      <c r="C50" s="92"/>
      <c r="D50" s="43" t="s">
        <v>219</v>
      </c>
      <c r="E50" s="43" t="s">
        <v>220</v>
      </c>
      <c r="F50" s="46">
        <v>112</v>
      </c>
      <c r="G50" s="12">
        <f>Fiat!G26+VC!G26+VG!G26</f>
        <v>0</v>
      </c>
      <c r="H50" s="12">
        <f>Fiat!H26+VC!H26+VG!H26</f>
        <v>0</v>
      </c>
      <c r="I50" s="13">
        <f>Fiat!I26+VC!I26+VG!I26</f>
        <v>0</v>
      </c>
      <c r="J50" s="12">
        <f>Fiat!J26+VC!J26+VG!J26</f>
        <v>0</v>
      </c>
      <c r="K50" s="13">
        <f>Fiat!K26+VC!K26+VG!K26</f>
        <v>0</v>
      </c>
      <c r="L50" s="49"/>
      <c r="N50" s="11" t="str">
        <f>IF(H50=SUM(Fiat:VG!H26), "Valid", "Invalid")</f>
        <v>Valid</v>
      </c>
      <c r="O50" s="11" t="str">
        <f>IF(I50=SUM(Fiat:VG!I26), "Valid", "Invalid")</f>
        <v>Valid</v>
      </c>
      <c r="P50" s="11" t="str">
        <f>IF(J50=SUM(Fiat:VG!J26), "Valid", "Invalid")</f>
        <v>Valid</v>
      </c>
      <c r="Q50" s="11" t="str">
        <f>IF(K50=SUM(Fiat:VG!K26), "Valid", "Invalid")</f>
        <v>Valid</v>
      </c>
    </row>
    <row r="51" spans="1:17" s="54" customFormat="1" x14ac:dyDescent="0.2">
      <c r="A51" s="49"/>
      <c r="B51" s="91" t="s">
        <v>31</v>
      </c>
      <c r="C51" s="92"/>
      <c r="D51" s="43" t="s">
        <v>221</v>
      </c>
      <c r="E51" s="43" t="s">
        <v>222</v>
      </c>
      <c r="F51" s="46">
        <v>56</v>
      </c>
      <c r="G51" s="12">
        <f>Fiat!G27+VC!G27+VG!G27</f>
        <v>0</v>
      </c>
      <c r="H51" s="12">
        <f>Fiat!H27+VC!H27+VG!H27</f>
        <v>0</v>
      </c>
      <c r="I51" s="13">
        <f>Fiat!I27+VC!I27+VG!I27</f>
        <v>0</v>
      </c>
      <c r="J51" s="12">
        <f>Fiat!J27+VC!J27+VG!J27</f>
        <v>0</v>
      </c>
      <c r="K51" s="13">
        <f>Fiat!K27+VC!K27+VG!K27</f>
        <v>0</v>
      </c>
      <c r="L51" s="49"/>
      <c r="N51" s="11" t="str">
        <f>IF(H51=SUM(Fiat:VG!H27), "Valid", "Invalid")</f>
        <v>Valid</v>
      </c>
      <c r="O51" s="11" t="str">
        <f>IF(I51=SUM(Fiat:VG!I27), "Valid", "Invalid")</f>
        <v>Valid</v>
      </c>
      <c r="P51" s="11" t="str">
        <f>IF(J51=SUM(Fiat:VG!J27), "Valid", "Invalid")</f>
        <v>Valid</v>
      </c>
      <c r="Q51" s="11" t="str">
        <f>IF(K51=SUM(Fiat:VG!K27), "Valid", "Invalid")</f>
        <v>Valid</v>
      </c>
    </row>
    <row r="52" spans="1:17" s="54" customFormat="1" ht="15" customHeight="1" x14ac:dyDescent="0.2">
      <c r="A52" s="49"/>
      <c r="B52" s="91" t="s">
        <v>32</v>
      </c>
      <c r="C52" s="92"/>
      <c r="D52" s="43" t="s">
        <v>223</v>
      </c>
      <c r="E52" s="43" t="s">
        <v>224</v>
      </c>
      <c r="F52" s="46">
        <v>84</v>
      </c>
      <c r="G52" s="12">
        <f>Fiat!G28+VC!G28+VG!G28</f>
        <v>0</v>
      </c>
      <c r="H52" s="12">
        <f>Fiat!H28+VC!H28+VG!H28</f>
        <v>0</v>
      </c>
      <c r="I52" s="13">
        <f>Fiat!I28+VC!I28+VG!I28</f>
        <v>0</v>
      </c>
      <c r="J52" s="12">
        <f>Fiat!J28+VC!J28+VG!J28</f>
        <v>0</v>
      </c>
      <c r="K52" s="13">
        <f>Fiat!K28+VC!K28+VG!K28</f>
        <v>0</v>
      </c>
      <c r="L52" s="49"/>
      <c r="N52" s="11" t="str">
        <f>IF(H52=SUM(Fiat:VG!H28), "Valid", "Invalid")</f>
        <v>Valid</v>
      </c>
      <c r="O52" s="11" t="str">
        <f>IF(I52=SUM(Fiat:VG!I28), "Valid", "Invalid")</f>
        <v>Valid</v>
      </c>
      <c r="P52" s="11" t="str">
        <f>IF(J52=SUM(Fiat:VG!J28), "Valid", "Invalid")</f>
        <v>Valid</v>
      </c>
      <c r="Q52" s="11" t="str">
        <f>IF(K52=SUM(Fiat:VG!K28), "Valid", "Invalid")</f>
        <v>Valid</v>
      </c>
    </row>
    <row r="53" spans="1:17" s="54" customFormat="1" x14ac:dyDescent="0.2">
      <c r="A53" s="49"/>
      <c r="B53" s="91" t="s">
        <v>33</v>
      </c>
      <c r="C53" s="92"/>
      <c r="D53" s="43" t="s">
        <v>225</v>
      </c>
      <c r="E53" s="43" t="s">
        <v>226</v>
      </c>
      <c r="F53" s="46">
        <v>204</v>
      </c>
      <c r="G53" s="12">
        <f>Fiat!G29+VC!G29+VG!G29</f>
        <v>0</v>
      </c>
      <c r="H53" s="12">
        <f>Fiat!H29+VC!H29+VG!H29</f>
        <v>0</v>
      </c>
      <c r="I53" s="13">
        <f>Fiat!I29+VC!I29+VG!I29</f>
        <v>0</v>
      </c>
      <c r="J53" s="12">
        <f>Fiat!J29+VC!J29+VG!J29</f>
        <v>0</v>
      </c>
      <c r="K53" s="13">
        <f>Fiat!K29+VC!K29+VG!K29</f>
        <v>0</v>
      </c>
      <c r="L53" s="49"/>
      <c r="N53" s="11" t="str">
        <f>IF(H53=SUM(Fiat:VG!H29), "Valid", "Invalid")</f>
        <v>Valid</v>
      </c>
      <c r="O53" s="11" t="str">
        <f>IF(I53=SUM(Fiat:VG!I29), "Valid", "Invalid")</f>
        <v>Valid</v>
      </c>
      <c r="P53" s="11" t="str">
        <f>IF(J53=SUM(Fiat:VG!J29), "Valid", "Invalid")</f>
        <v>Valid</v>
      </c>
      <c r="Q53" s="11" t="str">
        <f>IF(K53=SUM(Fiat:VG!K29), "Valid", "Invalid")</f>
        <v>Valid</v>
      </c>
    </row>
    <row r="54" spans="1:17" s="54" customFormat="1" x14ac:dyDescent="0.2">
      <c r="A54" s="49"/>
      <c r="B54" s="91" t="s">
        <v>34</v>
      </c>
      <c r="C54" s="92"/>
      <c r="D54" s="43" t="s">
        <v>227</v>
      </c>
      <c r="E54" s="43" t="s">
        <v>228</v>
      </c>
      <c r="F54" s="46">
        <v>60</v>
      </c>
      <c r="G54" s="12">
        <f>Fiat!G30+VC!G30+VG!G30</f>
        <v>0</v>
      </c>
      <c r="H54" s="12">
        <f>Fiat!H30+VC!H30+VG!H30</f>
        <v>0</v>
      </c>
      <c r="I54" s="13">
        <f>Fiat!I30+VC!I30+VG!I30</f>
        <v>0</v>
      </c>
      <c r="J54" s="12">
        <f>Fiat!J30+VC!J30+VG!J30</f>
        <v>0</v>
      </c>
      <c r="K54" s="13">
        <f>Fiat!K30+VC!K30+VG!K30</f>
        <v>0</v>
      </c>
      <c r="L54" s="49"/>
      <c r="N54" s="11" t="str">
        <f>IF(H54=SUM(Fiat:VG!H30), "Valid", "Invalid")</f>
        <v>Valid</v>
      </c>
      <c r="O54" s="11" t="str">
        <f>IF(I54=SUM(Fiat:VG!I30), "Valid", "Invalid")</f>
        <v>Valid</v>
      </c>
      <c r="P54" s="11" t="str">
        <f>IF(J54=SUM(Fiat:VG!J30), "Valid", "Invalid")</f>
        <v>Valid</v>
      </c>
      <c r="Q54" s="11" t="str">
        <f>IF(K54=SUM(Fiat:VG!K30), "Valid", "Invalid")</f>
        <v>Valid</v>
      </c>
    </row>
    <row r="55" spans="1:17" s="54" customFormat="1" x14ac:dyDescent="0.2">
      <c r="A55" s="49"/>
      <c r="B55" s="91" t="s">
        <v>35</v>
      </c>
      <c r="C55" s="92"/>
      <c r="D55" s="43" t="s">
        <v>229</v>
      </c>
      <c r="E55" s="43" t="s">
        <v>230</v>
      </c>
      <c r="F55" s="46">
        <v>64</v>
      </c>
      <c r="G55" s="12">
        <f>Fiat!G31+VC!G31+VG!G31</f>
        <v>0</v>
      </c>
      <c r="H55" s="12">
        <f>Fiat!H31+VC!H31+VG!H31</f>
        <v>0</v>
      </c>
      <c r="I55" s="13">
        <f>Fiat!I31+VC!I31+VG!I31</f>
        <v>0</v>
      </c>
      <c r="J55" s="12">
        <f>Fiat!J31+VC!J31+VG!J31</f>
        <v>0</v>
      </c>
      <c r="K55" s="13">
        <f>Fiat!K31+VC!K31+VG!K31</f>
        <v>0</v>
      </c>
      <c r="L55" s="49"/>
      <c r="N55" s="11" t="str">
        <f>IF(H55=SUM(Fiat:VG!H31), "Valid", "Invalid")</f>
        <v>Valid</v>
      </c>
      <c r="O55" s="11" t="str">
        <f>IF(I55=SUM(Fiat:VG!I31), "Valid", "Invalid")</f>
        <v>Valid</v>
      </c>
      <c r="P55" s="11" t="str">
        <f>IF(J55=SUM(Fiat:VG!J31), "Valid", "Invalid")</f>
        <v>Valid</v>
      </c>
      <c r="Q55" s="11" t="str">
        <f>IF(K55=SUM(Fiat:VG!K31), "Valid", "Invalid")</f>
        <v>Valid</v>
      </c>
    </row>
    <row r="56" spans="1:17" s="54" customFormat="1" x14ac:dyDescent="0.2">
      <c r="A56" s="49"/>
      <c r="B56" s="91" t="s">
        <v>806</v>
      </c>
      <c r="C56" s="92"/>
      <c r="D56" s="43" t="s">
        <v>231</v>
      </c>
      <c r="E56" s="43" t="s">
        <v>232</v>
      </c>
      <c r="F56" s="46">
        <v>68</v>
      </c>
      <c r="G56" s="12">
        <f>Fiat!G32+VC!G32+VG!G32</f>
        <v>0</v>
      </c>
      <c r="H56" s="12">
        <f>Fiat!H32+VC!H32+VG!H32</f>
        <v>0</v>
      </c>
      <c r="I56" s="13">
        <f>Fiat!I32+VC!I32+VG!I32</f>
        <v>0</v>
      </c>
      <c r="J56" s="12">
        <f>Fiat!J32+VC!J32+VG!J32</f>
        <v>0</v>
      </c>
      <c r="K56" s="13">
        <f>Fiat!K32+VC!K32+VG!K32</f>
        <v>0</v>
      </c>
      <c r="L56" s="49"/>
      <c r="N56" s="11" t="str">
        <f>IF(H56=SUM(Fiat:VG!H32), "Valid", "Invalid")</f>
        <v>Valid</v>
      </c>
      <c r="O56" s="11" t="str">
        <f>IF(I56=SUM(Fiat:VG!I32), "Valid", "Invalid")</f>
        <v>Valid</v>
      </c>
      <c r="P56" s="11" t="str">
        <f>IF(J56=SUM(Fiat:VG!J32), "Valid", "Invalid")</f>
        <v>Valid</v>
      </c>
      <c r="Q56" s="11" t="str">
        <f>IF(K56=SUM(Fiat:VG!K32), "Valid", "Invalid")</f>
        <v>Valid</v>
      </c>
    </row>
    <row r="57" spans="1:17" s="54" customFormat="1" ht="14.25" customHeight="1" x14ac:dyDescent="0.2">
      <c r="A57" s="49"/>
      <c r="B57" s="91" t="s">
        <v>602</v>
      </c>
      <c r="C57" s="92"/>
      <c r="D57" s="43" t="s">
        <v>603</v>
      </c>
      <c r="E57" s="43" t="s">
        <v>696</v>
      </c>
      <c r="F57" s="46">
        <v>535</v>
      </c>
      <c r="G57" s="12">
        <f>Fiat!G33+VC!G33+VG!G33</f>
        <v>0</v>
      </c>
      <c r="H57" s="12">
        <f>Fiat!H33+VC!H33+VG!H33</f>
        <v>0</v>
      </c>
      <c r="I57" s="13">
        <f>Fiat!I33+VC!I33+VG!I33</f>
        <v>0</v>
      </c>
      <c r="J57" s="12">
        <f>Fiat!J33+VC!J33+VG!J33</f>
        <v>0</v>
      </c>
      <c r="K57" s="13">
        <f>Fiat!K33+VC!K33+VG!K33</f>
        <v>0</v>
      </c>
      <c r="L57" s="49"/>
      <c r="N57" s="11" t="str">
        <f>IF(H57=SUM(Fiat:VG!H33), "Valid", "Invalid")</f>
        <v>Valid</v>
      </c>
      <c r="O57" s="11" t="str">
        <f>IF(I57=SUM(Fiat:VG!I33), "Valid", "Invalid")</f>
        <v>Valid</v>
      </c>
      <c r="P57" s="11" t="str">
        <f>IF(J57=SUM(Fiat:VG!J33), "Valid", "Invalid")</f>
        <v>Valid</v>
      </c>
      <c r="Q57" s="11" t="str">
        <f>IF(K57=SUM(Fiat:VG!K33), "Valid", "Invalid")</f>
        <v>Valid</v>
      </c>
    </row>
    <row r="58" spans="1:17" s="54" customFormat="1" x14ac:dyDescent="0.2">
      <c r="A58" s="49"/>
      <c r="B58" s="91" t="s">
        <v>36</v>
      </c>
      <c r="C58" s="92"/>
      <c r="D58" s="43" t="s">
        <v>233</v>
      </c>
      <c r="E58" s="43" t="s">
        <v>234</v>
      </c>
      <c r="F58" s="46">
        <v>70</v>
      </c>
      <c r="G58" s="12">
        <f>Fiat!G34+VC!G34+VG!G34</f>
        <v>0</v>
      </c>
      <c r="H58" s="12">
        <f>Fiat!H34+VC!H34+VG!H34</f>
        <v>0</v>
      </c>
      <c r="I58" s="13">
        <f>Fiat!I34+VC!I34+VG!I34</f>
        <v>0</v>
      </c>
      <c r="J58" s="12">
        <f>Fiat!J34+VC!J34+VG!J34</f>
        <v>0</v>
      </c>
      <c r="K58" s="13">
        <f>Fiat!K34+VC!K34+VG!K34</f>
        <v>0</v>
      </c>
      <c r="L58" s="49"/>
      <c r="N58" s="11" t="str">
        <f>IF(H58=SUM(Fiat:VG!H34), "Valid", "Invalid")</f>
        <v>Valid</v>
      </c>
      <c r="O58" s="11" t="str">
        <f>IF(I58=SUM(Fiat:VG!I34), "Valid", "Invalid")</f>
        <v>Valid</v>
      </c>
      <c r="P58" s="11" t="str">
        <f>IF(J58=SUM(Fiat:VG!J34), "Valid", "Invalid")</f>
        <v>Valid</v>
      </c>
      <c r="Q58" s="11" t="str">
        <f>IF(K58=SUM(Fiat:VG!K34), "Valid", "Invalid")</f>
        <v>Valid</v>
      </c>
    </row>
    <row r="59" spans="1:17" s="54" customFormat="1" x14ac:dyDescent="0.2">
      <c r="A59" s="49"/>
      <c r="B59" s="91" t="s">
        <v>37</v>
      </c>
      <c r="C59" s="92"/>
      <c r="D59" s="43" t="s">
        <v>235</v>
      </c>
      <c r="E59" s="43" t="s">
        <v>236</v>
      </c>
      <c r="F59" s="46">
        <v>72</v>
      </c>
      <c r="G59" s="12">
        <f>Fiat!G35+VC!G35+VG!G35</f>
        <v>0</v>
      </c>
      <c r="H59" s="12">
        <f>Fiat!H35+VC!H35+VG!H35</f>
        <v>0</v>
      </c>
      <c r="I59" s="13">
        <f>Fiat!I35+VC!I35+VG!I35</f>
        <v>0</v>
      </c>
      <c r="J59" s="12">
        <f>Fiat!J35+VC!J35+VG!J35</f>
        <v>0</v>
      </c>
      <c r="K59" s="13">
        <f>Fiat!K35+VC!K35+VG!K35</f>
        <v>0</v>
      </c>
      <c r="L59" s="49"/>
      <c r="N59" s="11" t="str">
        <f>IF(H59=SUM(Fiat:VG!H35), "Valid", "Invalid")</f>
        <v>Valid</v>
      </c>
      <c r="O59" s="11" t="str">
        <f>IF(I59=SUM(Fiat:VG!I35), "Valid", "Invalid")</f>
        <v>Valid</v>
      </c>
      <c r="P59" s="11" t="str">
        <f>IF(J59=SUM(Fiat:VG!J35), "Valid", "Invalid")</f>
        <v>Valid</v>
      </c>
      <c r="Q59" s="11" t="str">
        <f>IF(K59=SUM(Fiat:VG!K35), "Valid", "Invalid")</f>
        <v>Valid</v>
      </c>
    </row>
    <row r="60" spans="1:17" s="54" customFormat="1" x14ac:dyDescent="0.2">
      <c r="A60" s="49"/>
      <c r="B60" s="91" t="s">
        <v>604</v>
      </c>
      <c r="C60" s="92"/>
      <c r="D60" s="43" t="s">
        <v>605</v>
      </c>
      <c r="E60" s="43" t="s">
        <v>606</v>
      </c>
      <c r="F60" s="46">
        <v>74</v>
      </c>
      <c r="G60" s="12">
        <f>Fiat!G36+VC!G36+VG!G36</f>
        <v>0</v>
      </c>
      <c r="H60" s="12">
        <f>Fiat!H36+VC!H36+VG!H36</f>
        <v>0</v>
      </c>
      <c r="I60" s="13">
        <f>Fiat!I36+VC!I36+VG!I36</f>
        <v>0</v>
      </c>
      <c r="J60" s="12">
        <f>Fiat!J36+VC!J36+VG!J36</f>
        <v>0</v>
      </c>
      <c r="K60" s="13">
        <f>Fiat!K36+VC!K36+VG!K36</f>
        <v>0</v>
      </c>
      <c r="L60" s="49"/>
      <c r="N60" s="11" t="str">
        <f>IF(H60=SUM(Fiat:VG!H36), "Valid", "Invalid")</f>
        <v>Valid</v>
      </c>
      <c r="O60" s="11" t="str">
        <f>IF(I60=SUM(Fiat:VG!I36), "Valid", "Invalid")</f>
        <v>Valid</v>
      </c>
      <c r="P60" s="11" t="str">
        <f>IF(J60=SUM(Fiat:VG!J36), "Valid", "Invalid")</f>
        <v>Valid</v>
      </c>
      <c r="Q60" s="11" t="str">
        <f>IF(K60=SUM(Fiat:VG!K36), "Valid", "Invalid")</f>
        <v>Valid</v>
      </c>
    </row>
    <row r="61" spans="1:17" s="54" customFormat="1" ht="15" customHeight="1" x14ac:dyDescent="0.2">
      <c r="A61" s="49"/>
      <c r="B61" s="91" t="s">
        <v>38</v>
      </c>
      <c r="C61" s="92"/>
      <c r="D61" s="43" t="s">
        <v>237</v>
      </c>
      <c r="E61" s="43" t="s">
        <v>238</v>
      </c>
      <c r="F61" s="46">
        <v>76</v>
      </c>
      <c r="G61" s="12">
        <f>Fiat!G37+VC!G37+VG!G37</f>
        <v>0</v>
      </c>
      <c r="H61" s="12">
        <f>Fiat!H37+VC!H37+VG!H37</f>
        <v>0</v>
      </c>
      <c r="I61" s="13">
        <f>Fiat!I37+VC!I37+VG!I37</f>
        <v>0</v>
      </c>
      <c r="J61" s="12">
        <f>Fiat!J37+VC!J37+VG!J37</f>
        <v>0</v>
      </c>
      <c r="K61" s="13">
        <f>Fiat!K37+VC!K37+VG!K37</f>
        <v>0</v>
      </c>
      <c r="L61" s="49"/>
      <c r="N61" s="11" t="str">
        <f>IF(H61=SUM(Fiat:VG!H37), "Valid", "Invalid")</f>
        <v>Valid</v>
      </c>
      <c r="O61" s="11" t="str">
        <f>IF(I61=SUM(Fiat:VG!I37), "Valid", "Invalid")</f>
        <v>Valid</v>
      </c>
      <c r="P61" s="11" t="str">
        <f>IF(J61=SUM(Fiat:VG!J37), "Valid", "Invalid")</f>
        <v>Valid</v>
      </c>
      <c r="Q61" s="11" t="str">
        <f>IF(K61=SUM(Fiat:VG!K37), "Valid", "Invalid")</f>
        <v>Valid</v>
      </c>
    </row>
    <row r="62" spans="1:17" s="54" customFormat="1" ht="15" customHeight="1" x14ac:dyDescent="0.2">
      <c r="A62" s="49"/>
      <c r="B62" s="91" t="s">
        <v>809</v>
      </c>
      <c r="C62" s="92"/>
      <c r="D62" s="43" t="s">
        <v>807</v>
      </c>
      <c r="E62" s="43" t="s">
        <v>808</v>
      </c>
      <c r="F62" s="46">
        <v>86</v>
      </c>
      <c r="G62" s="12">
        <f>Fiat!G38+VC!G38+VG!G38</f>
        <v>0</v>
      </c>
      <c r="H62" s="12">
        <f>Fiat!H38+VC!H38+VG!H38</f>
        <v>0</v>
      </c>
      <c r="I62" s="13">
        <f>Fiat!I38+VC!I38+VG!I38</f>
        <v>0</v>
      </c>
      <c r="J62" s="12">
        <f>Fiat!J38+VC!J38+VG!J38</f>
        <v>0</v>
      </c>
      <c r="K62" s="13">
        <f>Fiat!K38+VC!K38+VG!K38</f>
        <v>0</v>
      </c>
      <c r="L62" s="49"/>
      <c r="N62" s="11" t="str">
        <f>IF(H62=SUM(Fiat:VG!H38), "Valid", "Invalid")</f>
        <v>Valid</v>
      </c>
      <c r="O62" s="11" t="str">
        <f>IF(I62=SUM(Fiat:VG!I38), "Valid", "Invalid")</f>
        <v>Valid</v>
      </c>
      <c r="P62" s="11" t="str">
        <f>IF(J62=SUM(Fiat:VG!J38), "Valid", "Invalid")</f>
        <v>Valid</v>
      </c>
      <c r="Q62" s="11" t="str">
        <f>IF(K62=SUM(Fiat:VG!K38), "Valid", "Invalid")</f>
        <v>Valid</v>
      </c>
    </row>
    <row r="63" spans="1:17" s="54" customFormat="1" x14ac:dyDescent="0.2">
      <c r="A63" s="49"/>
      <c r="B63" s="91" t="s">
        <v>39</v>
      </c>
      <c r="C63" s="92"/>
      <c r="D63" s="43" t="s">
        <v>239</v>
      </c>
      <c r="E63" s="43" t="s">
        <v>240</v>
      </c>
      <c r="F63" s="46">
        <v>96</v>
      </c>
      <c r="G63" s="12">
        <f>Fiat!G39+VC!G39+VG!G39</f>
        <v>0</v>
      </c>
      <c r="H63" s="12">
        <f>Fiat!H39+VC!H39+VG!H39</f>
        <v>0</v>
      </c>
      <c r="I63" s="13">
        <f>Fiat!I39+VC!I39+VG!I39</f>
        <v>0</v>
      </c>
      <c r="J63" s="12">
        <f>Fiat!J39+VC!J39+VG!J39</f>
        <v>0</v>
      </c>
      <c r="K63" s="13">
        <f>Fiat!K39+VC!K39+VG!K39</f>
        <v>0</v>
      </c>
      <c r="L63" s="49"/>
      <c r="N63" s="11" t="str">
        <f>IF(H63=SUM(Fiat:VG!H39), "Valid", "Invalid")</f>
        <v>Valid</v>
      </c>
      <c r="O63" s="11" t="str">
        <f>IF(I63=SUM(Fiat:VG!I39), "Valid", "Invalid")</f>
        <v>Valid</v>
      </c>
      <c r="P63" s="11" t="str">
        <f>IF(J63=SUM(Fiat:VG!J39), "Valid", "Invalid")</f>
        <v>Valid</v>
      </c>
      <c r="Q63" s="11" t="str">
        <f>IF(K63=SUM(Fiat:VG!K39), "Valid", "Invalid")</f>
        <v>Valid</v>
      </c>
    </row>
    <row r="64" spans="1:17" s="54" customFormat="1" ht="15" customHeight="1" x14ac:dyDescent="0.2">
      <c r="A64" s="49"/>
      <c r="B64" s="91" t="s">
        <v>40</v>
      </c>
      <c r="C64" s="92"/>
      <c r="D64" s="43" t="s">
        <v>241</v>
      </c>
      <c r="E64" s="43" t="s">
        <v>242</v>
      </c>
      <c r="F64" s="46">
        <v>100</v>
      </c>
      <c r="G64" s="12">
        <f>Fiat!G40+VC!G40+VG!G40</f>
        <v>0</v>
      </c>
      <c r="H64" s="12">
        <f>Fiat!H40+VC!H40+VG!H40</f>
        <v>0</v>
      </c>
      <c r="I64" s="13">
        <f>Fiat!I40+VC!I40+VG!I40</f>
        <v>0</v>
      </c>
      <c r="J64" s="12">
        <f>Fiat!J40+VC!J40+VG!J40</f>
        <v>0</v>
      </c>
      <c r="K64" s="13">
        <f>Fiat!K40+VC!K40+VG!K40</f>
        <v>0</v>
      </c>
      <c r="L64" s="49"/>
      <c r="N64" s="11" t="str">
        <f>IF(H64=SUM(Fiat:VG!H40), "Valid", "Invalid")</f>
        <v>Valid</v>
      </c>
      <c r="O64" s="11" t="str">
        <f>IF(I64=SUM(Fiat:VG!I40), "Valid", "Invalid")</f>
        <v>Valid</v>
      </c>
      <c r="P64" s="11" t="str">
        <f>IF(J64=SUM(Fiat:VG!J40), "Valid", "Invalid")</f>
        <v>Valid</v>
      </c>
      <c r="Q64" s="11" t="str">
        <f>IF(K64=SUM(Fiat:VG!K40), "Valid", "Invalid")</f>
        <v>Valid</v>
      </c>
    </row>
    <row r="65" spans="1:17" s="54" customFormat="1" x14ac:dyDescent="0.2">
      <c r="A65" s="49"/>
      <c r="B65" s="91" t="s">
        <v>41</v>
      </c>
      <c r="C65" s="92"/>
      <c r="D65" s="43" t="s">
        <v>243</v>
      </c>
      <c r="E65" s="43" t="s">
        <v>244</v>
      </c>
      <c r="F65" s="46">
        <v>854</v>
      </c>
      <c r="G65" s="12">
        <f>Fiat!G41+VC!G41+VG!G41</f>
        <v>0</v>
      </c>
      <c r="H65" s="12">
        <f>Fiat!H41+VC!H41+VG!H41</f>
        <v>0</v>
      </c>
      <c r="I65" s="13">
        <f>Fiat!I41+VC!I41+VG!I41</f>
        <v>0</v>
      </c>
      <c r="J65" s="12">
        <f>Fiat!J41+VC!J41+VG!J41</f>
        <v>0</v>
      </c>
      <c r="K65" s="13">
        <f>Fiat!K41+VC!K41+VG!K41</f>
        <v>0</v>
      </c>
      <c r="L65" s="49"/>
      <c r="N65" s="11" t="str">
        <f>IF(H65=SUM(Fiat:VG!H41), "Valid", "Invalid")</f>
        <v>Valid</v>
      </c>
      <c r="O65" s="11" t="str">
        <f>IF(I65=SUM(Fiat:VG!I41), "Valid", "Invalid")</f>
        <v>Valid</v>
      </c>
      <c r="P65" s="11" t="str">
        <f>IF(J65=SUM(Fiat:VG!J41), "Valid", "Invalid")</f>
        <v>Valid</v>
      </c>
      <c r="Q65" s="11" t="str">
        <f>IF(K65=SUM(Fiat:VG!K41), "Valid", "Invalid")</f>
        <v>Valid</v>
      </c>
    </row>
    <row r="66" spans="1:17" s="54" customFormat="1" ht="15" customHeight="1" x14ac:dyDescent="0.2">
      <c r="A66" s="49"/>
      <c r="B66" s="91" t="s">
        <v>42</v>
      </c>
      <c r="C66" s="92"/>
      <c r="D66" s="43" t="s">
        <v>245</v>
      </c>
      <c r="E66" s="43" t="s">
        <v>246</v>
      </c>
      <c r="F66" s="46">
        <v>108</v>
      </c>
      <c r="G66" s="12">
        <f>Fiat!G42+VC!G42+VG!G42</f>
        <v>0</v>
      </c>
      <c r="H66" s="12">
        <f>Fiat!H42+VC!H42+VG!H42</f>
        <v>0</v>
      </c>
      <c r="I66" s="13">
        <f>Fiat!I42+VC!I42+VG!I42</f>
        <v>0</v>
      </c>
      <c r="J66" s="12">
        <f>Fiat!J42+VC!J42+VG!J42</f>
        <v>0</v>
      </c>
      <c r="K66" s="13">
        <f>Fiat!K42+VC!K42+VG!K42</f>
        <v>0</v>
      </c>
      <c r="L66" s="49"/>
      <c r="N66" s="11" t="str">
        <f>IF(H66=SUM(Fiat:VG!H42), "Valid", "Invalid")</f>
        <v>Valid</v>
      </c>
      <c r="O66" s="11" t="str">
        <f>IF(I66=SUM(Fiat:VG!I42), "Valid", "Invalid")</f>
        <v>Valid</v>
      </c>
      <c r="P66" s="11" t="str">
        <f>IF(J66=SUM(Fiat:VG!J42), "Valid", "Invalid")</f>
        <v>Valid</v>
      </c>
      <c r="Q66" s="11" t="str">
        <f>IF(K66=SUM(Fiat:VG!K42), "Valid", "Invalid")</f>
        <v>Valid</v>
      </c>
    </row>
    <row r="67" spans="1:17" s="54" customFormat="1" x14ac:dyDescent="0.2">
      <c r="A67" s="49"/>
      <c r="B67" s="91" t="s">
        <v>43</v>
      </c>
      <c r="C67" s="92"/>
      <c r="D67" s="43" t="s">
        <v>253</v>
      </c>
      <c r="E67" s="43" t="s">
        <v>254</v>
      </c>
      <c r="F67" s="46">
        <v>132</v>
      </c>
      <c r="G67" s="12">
        <f>Fiat!G43+VC!G43+VG!G43</f>
        <v>0</v>
      </c>
      <c r="H67" s="12">
        <f>Fiat!H43+VC!H43+VG!H43</f>
        <v>0</v>
      </c>
      <c r="I67" s="13">
        <f>Fiat!I43+VC!I43+VG!I43</f>
        <v>0</v>
      </c>
      <c r="J67" s="12">
        <f>Fiat!J43+VC!J43+VG!J43</f>
        <v>0</v>
      </c>
      <c r="K67" s="13">
        <f>Fiat!K43+VC!K43+VG!K43</f>
        <v>0</v>
      </c>
      <c r="L67" s="49"/>
      <c r="N67" s="11" t="str">
        <f>IF(H67=SUM(Fiat:VG!H43), "Valid", "Invalid")</f>
        <v>Valid</v>
      </c>
      <c r="O67" s="11" t="str">
        <f>IF(I67=SUM(Fiat:VG!I43), "Valid", "Invalid")</f>
        <v>Valid</v>
      </c>
      <c r="P67" s="11" t="str">
        <f>IF(J67=SUM(Fiat:VG!J43), "Valid", "Invalid")</f>
        <v>Valid</v>
      </c>
      <c r="Q67" s="11" t="str">
        <f>IF(K67=SUM(Fiat:VG!K43), "Valid", "Invalid")</f>
        <v>Valid</v>
      </c>
    </row>
    <row r="68" spans="1:17" s="54" customFormat="1" ht="15" customHeight="1" x14ac:dyDescent="0.2">
      <c r="A68" s="49"/>
      <c r="B68" s="91" t="s">
        <v>44</v>
      </c>
      <c r="C68" s="92"/>
      <c r="D68" s="43" t="s">
        <v>247</v>
      </c>
      <c r="E68" s="43" t="s">
        <v>248</v>
      </c>
      <c r="F68" s="46">
        <v>116</v>
      </c>
      <c r="G68" s="12">
        <f>Fiat!G44+VC!G44+VG!G44</f>
        <v>0</v>
      </c>
      <c r="H68" s="12">
        <f>Fiat!H44+VC!H44+VG!H44</f>
        <v>0</v>
      </c>
      <c r="I68" s="13">
        <f>Fiat!I44+VC!I44+VG!I44</f>
        <v>0</v>
      </c>
      <c r="J68" s="12">
        <f>Fiat!J44+VC!J44+VG!J44</f>
        <v>0</v>
      </c>
      <c r="K68" s="13">
        <f>Fiat!K44+VC!K44+VG!K44</f>
        <v>0</v>
      </c>
      <c r="L68" s="49"/>
      <c r="N68" s="11" t="str">
        <f>IF(H68=SUM(Fiat:VG!H44), "Valid", "Invalid")</f>
        <v>Valid</v>
      </c>
      <c r="O68" s="11" t="str">
        <f>IF(I68=SUM(Fiat:VG!I44), "Valid", "Invalid")</f>
        <v>Valid</v>
      </c>
      <c r="P68" s="11" t="str">
        <f>IF(J68=SUM(Fiat:VG!J44), "Valid", "Invalid")</f>
        <v>Valid</v>
      </c>
      <c r="Q68" s="11" t="str">
        <f>IF(K68=SUM(Fiat:VG!K44), "Valid", "Invalid")</f>
        <v>Valid</v>
      </c>
    </row>
    <row r="69" spans="1:17" s="54" customFormat="1" x14ac:dyDescent="0.2">
      <c r="A69" s="49"/>
      <c r="B69" s="91" t="s">
        <v>45</v>
      </c>
      <c r="C69" s="92"/>
      <c r="D69" s="43" t="s">
        <v>249</v>
      </c>
      <c r="E69" s="43" t="s">
        <v>250</v>
      </c>
      <c r="F69" s="46">
        <v>120</v>
      </c>
      <c r="G69" s="12">
        <f>Fiat!G45+VC!G45+VG!G45</f>
        <v>0</v>
      </c>
      <c r="H69" s="12">
        <f>Fiat!H45+VC!H45+VG!H45</f>
        <v>0</v>
      </c>
      <c r="I69" s="13">
        <f>Fiat!I45+VC!I45+VG!I45</f>
        <v>0</v>
      </c>
      <c r="J69" s="12">
        <f>Fiat!J45+VC!J45+VG!J45</f>
        <v>0</v>
      </c>
      <c r="K69" s="13">
        <f>Fiat!K45+VC!K45+VG!K45</f>
        <v>0</v>
      </c>
      <c r="L69" s="49"/>
      <c r="N69" s="11" t="str">
        <f>IF(H69=SUM(Fiat:VG!H45), "Valid", "Invalid")</f>
        <v>Valid</v>
      </c>
      <c r="O69" s="11" t="str">
        <f>IF(I69=SUM(Fiat:VG!I45), "Valid", "Invalid")</f>
        <v>Valid</v>
      </c>
      <c r="P69" s="11" t="str">
        <f>IF(J69=SUM(Fiat:VG!J45), "Valid", "Invalid")</f>
        <v>Valid</v>
      </c>
      <c r="Q69" s="11" t="str">
        <f>IF(K69=SUM(Fiat:VG!K45), "Valid", "Invalid")</f>
        <v>Valid</v>
      </c>
    </row>
    <row r="70" spans="1:17" s="54" customFormat="1" ht="15" customHeight="1" x14ac:dyDescent="0.2">
      <c r="A70" s="49"/>
      <c r="B70" s="91" t="s">
        <v>46</v>
      </c>
      <c r="C70" s="92"/>
      <c r="D70" s="43" t="s">
        <v>251</v>
      </c>
      <c r="E70" s="43" t="s">
        <v>252</v>
      </c>
      <c r="F70" s="46">
        <v>124</v>
      </c>
      <c r="G70" s="12">
        <f>Fiat!G46+VC!G46+VG!G46</f>
        <v>0</v>
      </c>
      <c r="H70" s="12">
        <f>Fiat!H46+VC!H46+VG!H46</f>
        <v>0</v>
      </c>
      <c r="I70" s="13">
        <f>Fiat!I46+VC!I46+VG!I46</f>
        <v>0</v>
      </c>
      <c r="J70" s="12">
        <f>Fiat!J46+VC!J46+VG!J46</f>
        <v>0</v>
      </c>
      <c r="K70" s="13">
        <f>Fiat!K46+VC!K46+VG!K46</f>
        <v>0</v>
      </c>
      <c r="L70" s="49"/>
      <c r="N70" s="11" t="str">
        <f>IF(H70=SUM(Fiat:VG!H46), "Valid", "Invalid")</f>
        <v>Valid</v>
      </c>
      <c r="O70" s="11" t="str">
        <f>IF(I70=SUM(Fiat:VG!I46), "Valid", "Invalid")</f>
        <v>Valid</v>
      </c>
      <c r="P70" s="11" t="str">
        <f>IF(J70=SUM(Fiat:VG!J46), "Valid", "Invalid")</f>
        <v>Valid</v>
      </c>
      <c r="Q70" s="11" t="str">
        <f>IF(K70=SUM(Fiat:VG!K46), "Valid", "Invalid")</f>
        <v>Valid</v>
      </c>
    </row>
    <row r="71" spans="1:17" s="54" customFormat="1" x14ac:dyDescent="0.2">
      <c r="A71" s="49"/>
      <c r="B71" s="91" t="s">
        <v>810</v>
      </c>
      <c r="C71" s="92"/>
      <c r="D71" s="43" t="s">
        <v>255</v>
      </c>
      <c r="E71" s="43" t="s">
        <v>256</v>
      </c>
      <c r="F71" s="46">
        <v>136</v>
      </c>
      <c r="G71" s="12">
        <f>Fiat!G47+VC!G47+VG!G47</f>
        <v>0</v>
      </c>
      <c r="H71" s="12">
        <f>Fiat!H47+VC!H47+VG!H47</f>
        <v>0</v>
      </c>
      <c r="I71" s="13">
        <f>Fiat!I47+VC!I47+VG!I47</f>
        <v>0</v>
      </c>
      <c r="J71" s="12">
        <f>Fiat!J47+VC!J47+VG!J47</f>
        <v>0</v>
      </c>
      <c r="K71" s="13">
        <f>Fiat!K47+VC!K47+VG!K47</f>
        <v>0</v>
      </c>
      <c r="L71" s="49"/>
      <c r="N71" s="11" t="str">
        <f>IF(H71=SUM(Fiat:VG!H47), "Valid", "Invalid")</f>
        <v>Valid</v>
      </c>
      <c r="O71" s="11" t="str">
        <f>IF(I71=SUM(Fiat:VG!I47), "Valid", "Invalid")</f>
        <v>Valid</v>
      </c>
      <c r="P71" s="11" t="str">
        <f>IF(J71=SUM(Fiat:VG!J47), "Valid", "Invalid")</f>
        <v>Valid</v>
      </c>
      <c r="Q71" s="11" t="str">
        <f>IF(K71=SUM(Fiat:VG!K47), "Valid", "Invalid")</f>
        <v>Valid</v>
      </c>
    </row>
    <row r="72" spans="1:17" s="54" customFormat="1" ht="15" customHeight="1" x14ac:dyDescent="0.2">
      <c r="A72" s="49"/>
      <c r="B72" s="91" t="s">
        <v>811</v>
      </c>
      <c r="C72" s="92"/>
      <c r="D72" s="43" t="s">
        <v>257</v>
      </c>
      <c r="E72" s="43" t="s">
        <v>258</v>
      </c>
      <c r="F72" s="46">
        <v>140</v>
      </c>
      <c r="G72" s="12">
        <f>Fiat!G48+VC!G48+VG!G48</f>
        <v>0</v>
      </c>
      <c r="H72" s="12">
        <f>Fiat!H48+VC!H48+VG!H48</f>
        <v>0</v>
      </c>
      <c r="I72" s="13">
        <f>Fiat!I48+VC!I48+VG!I48</f>
        <v>0</v>
      </c>
      <c r="J72" s="12">
        <f>Fiat!J48+VC!J48+VG!J48</f>
        <v>0</v>
      </c>
      <c r="K72" s="13">
        <f>Fiat!K48+VC!K48+VG!K48</f>
        <v>0</v>
      </c>
      <c r="L72" s="49"/>
      <c r="N72" s="11" t="str">
        <f>IF(H72=SUM(Fiat:VG!H48), "Valid", "Invalid")</f>
        <v>Valid</v>
      </c>
      <c r="O72" s="11" t="str">
        <f>IF(I72=SUM(Fiat:VG!I48), "Valid", "Invalid")</f>
        <v>Valid</v>
      </c>
      <c r="P72" s="11" t="str">
        <f>IF(J72=SUM(Fiat:VG!J48), "Valid", "Invalid")</f>
        <v>Valid</v>
      </c>
      <c r="Q72" s="11" t="str">
        <f>IF(K72=SUM(Fiat:VG!K48), "Valid", "Invalid")</f>
        <v>Valid</v>
      </c>
    </row>
    <row r="73" spans="1:17" s="54" customFormat="1" x14ac:dyDescent="0.2">
      <c r="A73" s="49"/>
      <c r="B73" s="91" t="s">
        <v>47</v>
      </c>
      <c r="C73" s="92"/>
      <c r="D73" s="43" t="s">
        <v>259</v>
      </c>
      <c r="E73" s="43" t="s">
        <v>260</v>
      </c>
      <c r="F73" s="46">
        <v>148</v>
      </c>
      <c r="G73" s="12">
        <f>Fiat!G49+VC!G49+VG!G49</f>
        <v>0</v>
      </c>
      <c r="H73" s="12">
        <f>Fiat!H49+VC!H49+VG!H49</f>
        <v>0</v>
      </c>
      <c r="I73" s="13">
        <f>Fiat!I49+VC!I49+VG!I49</f>
        <v>0</v>
      </c>
      <c r="J73" s="12">
        <f>Fiat!J49+VC!J49+VG!J49</f>
        <v>0</v>
      </c>
      <c r="K73" s="13">
        <f>Fiat!K49+VC!K49+VG!K49</f>
        <v>0</v>
      </c>
      <c r="L73" s="49"/>
      <c r="N73" s="11" t="str">
        <f>IF(H73=SUM(Fiat:VG!H49), "Valid", "Invalid")</f>
        <v>Valid</v>
      </c>
      <c r="O73" s="11" t="str">
        <f>IF(I73=SUM(Fiat:VG!I49), "Valid", "Invalid")</f>
        <v>Valid</v>
      </c>
      <c r="P73" s="11" t="str">
        <f>IF(J73=SUM(Fiat:VG!J49), "Valid", "Invalid")</f>
        <v>Valid</v>
      </c>
      <c r="Q73" s="11" t="str">
        <f>IF(K73=SUM(Fiat:VG!K49), "Valid", "Invalid")</f>
        <v>Valid</v>
      </c>
    </row>
    <row r="74" spans="1:17" s="54" customFormat="1" ht="15" customHeight="1" x14ac:dyDescent="0.2">
      <c r="A74" s="49"/>
      <c r="B74" s="91" t="s">
        <v>48</v>
      </c>
      <c r="C74" s="92"/>
      <c r="D74" s="43" t="s">
        <v>261</v>
      </c>
      <c r="E74" s="43" t="s">
        <v>262</v>
      </c>
      <c r="F74" s="46">
        <v>152</v>
      </c>
      <c r="G74" s="12">
        <f>Fiat!G50+VC!G50+VG!G50</f>
        <v>0</v>
      </c>
      <c r="H74" s="12">
        <f>Fiat!H50+VC!H50+VG!H50</f>
        <v>0</v>
      </c>
      <c r="I74" s="13">
        <f>Fiat!I50+VC!I50+VG!I50</f>
        <v>0</v>
      </c>
      <c r="J74" s="12">
        <f>Fiat!J50+VC!J50+VG!J50</f>
        <v>0</v>
      </c>
      <c r="K74" s="13">
        <f>Fiat!K50+VC!K50+VG!K50</f>
        <v>0</v>
      </c>
      <c r="L74" s="49"/>
      <c r="N74" s="11" t="str">
        <f>IF(H74=SUM(Fiat:VG!H50), "Valid", "Invalid")</f>
        <v>Valid</v>
      </c>
      <c r="O74" s="11" t="str">
        <f>IF(I74=SUM(Fiat:VG!I50), "Valid", "Invalid")</f>
        <v>Valid</v>
      </c>
      <c r="P74" s="11" t="str">
        <f>IF(J74=SUM(Fiat:VG!J50), "Valid", "Invalid")</f>
        <v>Valid</v>
      </c>
      <c r="Q74" s="11" t="str">
        <f>IF(K74=SUM(Fiat:VG!K50), "Valid", "Invalid")</f>
        <v>Valid</v>
      </c>
    </row>
    <row r="75" spans="1:17" s="54" customFormat="1" ht="15" customHeight="1" x14ac:dyDescent="0.2">
      <c r="A75" s="49"/>
      <c r="B75" s="91" t="s">
        <v>49</v>
      </c>
      <c r="C75" s="92"/>
      <c r="D75" s="43" t="s">
        <v>263</v>
      </c>
      <c r="E75" s="43" t="s">
        <v>264</v>
      </c>
      <c r="F75" s="46">
        <v>156</v>
      </c>
      <c r="G75" s="12">
        <f>Fiat!G51+VC!G51+VG!G51</f>
        <v>0</v>
      </c>
      <c r="H75" s="12">
        <f>Fiat!H51+VC!H51+VG!H51</f>
        <v>0</v>
      </c>
      <c r="I75" s="13">
        <f>Fiat!I51+VC!I51+VG!I51</f>
        <v>0</v>
      </c>
      <c r="J75" s="12">
        <f>Fiat!J51+VC!J51+VG!J51</f>
        <v>0</v>
      </c>
      <c r="K75" s="13">
        <f>Fiat!K51+VC!K51+VG!K51</f>
        <v>0</v>
      </c>
      <c r="L75" s="49"/>
      <c r="N75" s="11" t="str">
        <f>IF(H75=SUM(Fiat:VG!H51), "Valid", "Invalid")</f>
        <v>Valid</v>
      </c>
      <c r="O75" s="11" t="str">
        <f>IF(I75=SUM(Fiat:VG!I51), "Valid", "Invalid")</f>
        <v>Valid</v>
      </c>
      <c r="P75" s="11" t="str">
        <f>IF(J75=SUM(Fiat:VG!J51), "Valid", "Invalid")</f>
        <v>Valid</v>
      </c>
      <c r="Q75" s="11" t="str">
        <f>IF(K75=SUM(Fiat:VG!K51), "Valid", "Invalid")</f>
        <v>Valid</v>
      </c>
    </row>
    <row r="76" spans="1:17" s="54" customFormat="1" x14ac:dyDescent="0.2">
      <c r="A76" s="49"/>
      <c r="B76" s="91" t="s">
        <v>607</v>
      </c>
      <c r="C76" s="92"/>
      <c r="D76" s="43" t="s">
        <v>608</v>
      </c>
      <c r="E76" s="43" t="s">
        <v>609</v>
      </c>
      <c r="F76" s="46">
        <v>162</v>
      </c>
      <c r="G76" s="12">
        <f>Fiat!G52+VC!G52+VG!G52</f>
        <v>0</v>
      </c>
      <c r="H76" s="12">
        <f>Fiat!H52+VC!H52+VG!H52</f>
        <v>0</v>
      </c>
      <c r="I76" s="13">
        <f>Fiat!I52+VC!I52+VG!I52</f>
        <v>0</v>
      </c>
      <c r="J76" s="12">
        <f>Fiat!J52+VC!J52+VG!J52</f>
        <v>0</v>
      </c>
      <c r="K76" s="13">
        <f>Fiat!K52+VC!K52+VG!K52</f>
        <v>0</v>
      </c>
      <c r="L76" s="49"/>
      <c r="N76" s="11" t="str">
        <f>IF(H76=SUM(Fiat:VG!H52), "Valid", "Invalid")</f>
        <v>Valid</v>
      </c>
      <c r="O76" s="11" t="str">
        <f>IF(I76=SUM(Fiat:VG!I52), "Valid", "Invalid")</f>
        <v>Valid</v>
      </c>
      <c r="P76" s="11" t="str">
        <f>IF(J76=SUM(Fiat:VG!J52), "Valid", "Invalid")</f>
        <v>Valid</v>
      </c>
      <c r="Q76" s="11" t="str">
        <f>IF(K76=SUM(Fiat:VG!K52), "Valid", "Invalid")</f>
        <v>Valid</v>
      </c>
    </row>
    <row r="77" spans="1:17" s="54" customFormat="1" x14ac:dyDescent="0.2">
      <c r="A77" s="49"/>
      <c r="B77" s="91" t="s">
        <v>814</v>
      </c>
      <c r="C77" s="92"/>
      <c r="D77" s="43" t="s">
        <v>610</v>
      </c>
      <c r="E77" s="43" t="s">
        <v>611</v>
      </c>
      <c r="F77" s="46">
        <v>166</v>
      </c>
      <c r="G77" s="12">
        <f>Fiat!G53+VC!G53+VG!G53</f>
        <v>0</v>
      </c>
      <c r="H77" s="12">
        <f>Fiat!H53+VC!H53+VG!H53</f>
        <v>0</v>
      </c>
      <c r="I77" s="13">
        <f>Fiat!I53+VC!I53+VG!I53</f>
        <v>0</v>
      </c>
      <c r="J77" s="12">
        <f>Fiat!J53+VC!J53+VG!J53</f>
        <v>0</v>
      </c>
      <c r="K77" s="13">
        <f>Fiat!K53+VC!K53+VG!K53</f>
        <v>0</v>
      </c>
      <c r="L77" s="49"/>
      <c r="N77" s="11" t="str">
        <f>IF(H77=SUM(Fiat:VG!H53), "Valid", "Invalid")</f>
        <v>Valid</v>
      </c>
      <c r="O77" s="11" t="str">
        <f>IF(I77=SUM(Fiat:VG!I53), "Valid", "Invalid")</f>
        <v>Valid</v>
      </c>
      <c r="P77" s="11" t="str">
        <f>IF(J77=SUM(Fiat:VG!J53), "Valid", "Invalid")</f>
        <v>Valid</v>
      </c>
      <c r="Q77" s="11" t="str">
        <f>IF(K77=SUM(Fiat:VG!K53), "Valid", "Invalid")</f>
        <v>Valid</v>
      </c>
    </row>
    <row r="78" spans="1:17" s="54" customFormat="1" ht="15" customHeight="1" x14ac:dyDescent="0.2">
      <c r="A78" s="49"/>
      <c r="B78" s="91" t="s">
        <v>50</v>
      </c>
      <c r="C78" s="92"/>
      <c r="D78" s="43" t="s">
        <v>269</v>
      </c>
      <c r="E78" s="43" t="s">
        <v>270</v>
      </c>
      <c r="F78" s="46">
        <v>170</v>
      </c>
      <c r="G78" s="12">
        <f>Fiat!G54+VC!G54+VG!G54</f>
        <v>0</v>
      </c>
      <c r="H78" s="12">
        <f>Fiat!H54+VC!H54+VG!H54</f>
        <v>0</v>
      </c>
      <c r="I78" s="13">
        <f>Fiat!I54+VC!I54+VG!I54</f>
        <v>0</v>
      </c>
      <c r="J78" s="12">
        <f>Fiat!J54+VC!J54+VG!J54</f>
        <v>0</v>
      </c>
      <c r="K78" s="13">
        <f>Fiat!K54+VC!K54+VG!K54</f>
        <v>0</v>
      </c>
      <c r="L78" s="49"/>
      <c r="N78" s="11" t="str">
        <f>IF(H78=SUM(Fiat:VG!H54), "Valid", "Invalid")</f>
        <v>Valid</v>
      </c>
      <c r="O78" s="11" t="str">
        <f>IF(I78=SUM(Fiat:VG!I54), "Valid", "Invalid")</f>
        <v>Valid</v>
      </c>
      <c r="P78" s="11" t="str">
        <f>IF(J78=SUM(Fiat:VG!J54), "Valid", "Invalid")</f>
        <v>Valid</v>
      </c>
      <c r="Q78" s="11" t="str">
        <f>IF(K78=SUM(Fiat:VG!K54), "Valid", "Invalid")</f>
        <v>Valid</v>
      </c>
    </row>
    <row r="79" spans="1:17" s="54" customFormat="1" ht="15" customHeight="1" x14ac:dyDescent="0.2">
      <c r="A79" s="49"/>
      <c r="B79" s="91" t="s">
        <v>819</v>
      </c>
      <c r="C79" s="92"/>
      <c r="D79" s="43" t="s">
        <v>271</v>
      </c>
      <c r="E79" s="43" t="s">
        <v>272</v>
      </c>
      <c r="F79" s="46">
        <v>174</v>
      </c>
      <c r="G79" s="12">
        <f>Fiat!G55+VC!G55+VG!G55</f>
        <v>0</v>
      </c>
      <c r="H79" s="12">
        <f>Fiat!H55+VC!H55+VG!H55</f>
        <v>0</v>
      </c>
      <c r="I79" s="13">
        <f>Fiat!I55+VC!I55+VG!I55</f>
        <v>0</v>
      </c>
      <c r="J79" s="12">
        <f>Fiat!J55+VC!J55+VG!J55</f>
        <v>0</v>
      </c>
      <c r="K79" s="13">
        <f>Fiat!K55+VC!K55+VG!K55</f>
        <v>0</v>
      </c>
      <c r="L79" s="49"/>
      <c r="N79" s="11" t="str">
        <f>IF(H79=SUM(Fiat:VG!H55), "Valid", "Invalid")</f>
        <v>Valid</v>
      </c>
      <c r="O79" s="11" t="str">
        <f>IF(I79=SUM(Fiat:VG!I55), "Valid", "Invalid")</f>
        <v>Valid</v>
      </c>
      <c r="P79" s="11" t="str">
        <f>IF(J79=SUM(Fiat:VG!J55), "Valid", "Invalid")</f>
        <v>Valid</v>
      </c>
      <c r="Q79" s="11" t="str">
        <f>IF(K79=SUM(Fiat:VG!K55), "Valid", "Invalid")</f>
        <v>Valid</v>
      </c>
    </row>
    <row r="80" spans="1:17" s="54" customFormat="1" ht="15" customHeight="1" x14ac:dyDescent="0.2">
      <c r="A80" s="49"/>
      <c r="B80" s="91" t="s">
        <v>812</v>
      </c>
      <c r="C80" s="92"/>
      <c r="D80" s="43" t="s">
        <v>273</v>
      </c>
      <c r="E80" s="43" t="s">
        <v>274</v>
      </c>
      <c r="F80" s="46">
        <v>178</v>
      </c>
      <c r="G80" s="12">
        <f>Fiat!G56+VC!G56+VG!G56</f>
        <v>0</v>
      </c>
      <c r="H80" s="12">
        <f>Fiat!H56+VC!H56+VG!H56</f>
        <v>0</v>
      </c>
      <c r="I80" s="13">
        <f>Fiat!I56+VC!I56+VG!I56</f>
        <v>0</v>
      </c>
      <c r="J80" s="12">
        <f>Fiat!J56+VC!J56+VG!J56</f>
        <v>0</v>
      </c>
      <c r="K80" s="13">
        <f>Fiat!K56+VC!K56+VG!K56</f>
        <v>0</v>
      </c>
      <c r="L80" s="49"/>
      <c r="N80" s="11" t="str">
        <f>IF(H80=SUM(Fiat:VG!H56), "Valid", "Invalid")</f>
        <v>Valid</v>
      </c>
      <c r="O80" s="11" t="str">
        <f>IF(I80=SUM(Fiat:VG!I56), "Valid", "Invalid")</f>
        <v>Valid</v>
      </c>
      <c r="P80" s="11" t="str">
        <f>IF(J80=SUM(Fiat:VG!J56), "Valid", "Invalid")</f>
        <v>Valid</v>
      </c>
      <c r="Q80" s="11" t="str">
        <f>IF(K80=SUM(Fiat:VG!K56), "Valid", "Invalid")</f>
        <v>Valid</v>
      </c>
    </row>
    <row r="81" spans="1:17" s="54" customFormat="1" x14ac:dyDescent="0.2">
      <c r="A81" s="49"/>
      <c r="B81" s="91" t="s">
        <v>813</v>
      </c>
      <c r="C81" s="92"/>
      <c r="D81" s="43" t="s">
        <v>612</v>
      </c>
      <c r="E81" s="43" t="s">
        <v>613</v>
      </c>
      <c r="F81" s="46">
        <v>180</v>
      </c>
      <c r="G81" s="12">
        <f>Fiat!G57+VC!G57+VG!G57</f>
        <v>0</v>
      </c>
      <c r="H81" s="12">
        <f>Fiat!H57+VC!H57+VG!H57</f>
        <v>0</v>
      </c>
      <c r="I81" s="13">
        <f>Fiat!I57+VC!I57+VG!I57</f>
        <v>0</v>
      </c>
      <c r="J81" s="12">
        <f>Fiat!J57+VC!J57+VG!J57</f>
        <v>0</v>
      </c>
      <c r="K81" s="13">
        <f>Fiat!K57+VC!K57+VG!K57</f>
        <v>0</v>
      </c>
      <c r="L81" s="49"/>
      <c r="N81" s="11" t="str">
        <f>IF(H81=SUM(Fiat:VG!H57), "Valid", "Invalid")</f>
        <v>Valid</v>
      </c>
      <c r="O81" s="11" t="str">
        <f>IF(I81=SUM(Fiat:VG!I57), "Valid", "Invalid")</f>
        <v>Valid</v>
      </c>
      <c r="P81" s="11" t="str">
        <f>IF(J81=SUM(Fiat:VG!J57), "Valid", "Invalid")</f>
        <v>Valid</v>
      </c>
      <c r="Q81" s="11" t="str">
        <f>IF(K81=SUM(Fiat:VG!K57), "Valid", "Invalid")</f>
        <v>Valid</v>
      </c>
    </row>
    <row r="82" spans="1:17" s="54" customFormat="1" x14ac:dyDescent="0.2">
      <c r="A82" s="49"/>
      <c r="B82" s="91" t="s">
        <v>815</v>
      </c>
      <c r="C82" s="92"/>
      <c r="D82" s="43" t="s">
        <v>275</v>
      </c>
      <c r="E82" s="43" t="s">
        <v>276</v>
      </c>
      <c r="F82" s="46">
        <v>184</v>
      </c>
      <c r="G82" s="12">
        <f>Fiat!G58+VC!G58+VG!G58</f>
        <v>0</v>
      </c>
      <c r="H82" s="12">
        <f>Fiat!H58+VC!H58+VG!H58</f>
        <v>0</v>
      </c>
      <c r="I82" s="13">
        <f>Fiat!I58+VC!I58+VG!I58</f>
        <v>0</v>
      </c>
      <c r="J82" s="12">
        <f>Fiat!J58+VC!J58+VG!J58</f>
        <v>0</v>
      </c>
      <c r="K82" s="13">
        <f>Fiat!K58+VC!K58+VG!K58</f>
        <v>0</v>
      </c>
      <c r="L82" s="49"/>
      <c r="N82" s="11" t="str">
        <f>IF(H82=SUM(Fiat:VG!H58), "Valid", "Invalid")</f>
        <v>Valid</v>
      </c>
      <c r="O82" s="11" t="str">
        <f>IF(I82=SUM(Fiat:VG!I58), "Valid", "Invalid")</f>
        <v>Valid</v>
      </c>
      <c r="P82" s="11" t="str">
        <f>IF(J82=SUM(Fiat:VG!J58), "Valid", "Invalid")</f>
        <v>Valid</v>
      </c>
      <c r="Q82" s="11" t="str">
        <f>IF(K82=SUM(Fiat:VG!K58), "Valid", "Invalid")</f>
        <v>Valid</v>
      </c>
    </row>
    <row r="83" spans="1:17" s="54" customFormat="1" ht="15" customHeight="1" x14ac:dyDescent="0.2">
      <c r="A83" s="49"/>
      <c r="B83" s="91" t="s">
        <v>51</v>
      </c>
      <c r="C83" s="92"/>
      <c r="D83" s="43" t="s">
        <v>277</v>
      </c>
      <c r="E83" s="43" t="s">
        <v>278</v>
      </c>
      <c r="F83" s="46">
        <v>188</v>
      </c>
      <c r="G83" s="12">
        <f>Fiat!G59+VC!G59+VG!G59</f>
        <v>0</v>
      </c>
      <c r="H83" s="12">
        <f>Fiat!H59+VC!H59+VG!H59</f>
        <v>0</v>
      </c>
      <c r="I83" s="13">
        <f>Fiat!I59+VC!I59+VG!I59</f>
        <v>0</v>
      </c>
      <c r="J83" s="12">
        <f>Fiat!J59+VC!J59+VG!J59</f>
        <v>0</v>
      </c>
      <c r="K83" s="13">
        <f>Fiat!K59+VC!K59+VG!K59</f>
        <v>0</v>
      </c>
      <c r="L83" s="49"/>
      <c r="N83" s="11" t="str">
        <f>IF(H83=SUM(Fiat:VG!H59), "Valid", "Invalid")</f>
        <v>Valid</v>
      </c>
      <c r="O83" s="11" t="str">
        <f>IF(I83=SUM(Fiat:VG!I59), "Valid", "Invalid")</f>
        <v>Valid</v>
      </c>
      <c r="P83" s="11" t="str">
        <f>IF(J83=SUM(Fiat:VG!J59), "Valid", "Invalid")</f>
        <v>Valid</v>
      </c>
      <c r="Q83" s="11" t="str">
        <f>IF(K83=SUM(Fiat:VG!K59), "Valid", "Invalid")</f>
        <v>Valid</v>
      </c>
    </row>
    <row r="84" spans="1:17" s="54" customFormat="1" ht="15" customHeight="1" x14ac:dyDescent="0.2">
      <c r="A84" s="49"/>
      <c r="B84" s="91" t="s">
        <v>52</v>
      </c>
      <c r="C84" s="92"/>
      <c r="D84" s="43" t="s">
        <v>279</v>
      </c>
      <c r="E84" s="43" t="s">
        <v>280</v>
      </c>
      <c r="F84" s="46">
        <v>384</v>
      </c>
      <c r="G84" s="12">
        <f>Fiat!G60+VC!G60+VG!G60</f>
        <v>0</v>
      </c>
      <c r="H84" s="12">
        <f>Fiat!H60+VC!H60+VG!H60</f>
        <v>0</v>
      </c>
      <c r="I84" s="13">
        <f>Fiat!I60+VC!I60+VG!I60</f>
        <v>0</v>
      </c>
      <c r="J84" s="12">
        <f>Fiat!J60+VC!J60+VG!J60</f>
        <v>0</v>
      </c>
      <c r="K84" s="13">
        <f>Fiat!K60+VC!K60+VG!K60</f>
        <v>0</v>
      </c>
      <c r="L84" s="49"/>
      <c r="N84" s="11" t="str">
        <f>IF(H84=SUM(Fiat:VG!H60), "Valid", "Invalid")</f>
        <v>Valid</v>
      </c>
      <c r="O84" s="11" t="str">
        <f>IF(I84=SUM(Fiat:VG!I60), "Valid", "Invalid")</f>
        <v>Valid</v>
      </c>
      <c r="P84" s="11" t="str">
        <f>IF(J84=SUM(Fiat:VG!J60), "Valid", "Invalid")</f>
        <v>Valid</v>
      </c>
      <c r="Q84" s="11" t="str">
        <f>IF(K84=SUM(Fiat:VG!K60), "Valid", "Invalid")</f>
        <v>Valid</v>
      </c>
    </row>
    <row r="85" spans="1:17" s="54" customFormat="1" ht="15" customHeight="1" x14ac:dyDescent="0.2">
      <c r="A85" s="49"/>
      <c r="B85" s="91" t="s">
        <v>53</v>
      </c>
      <c r="C85" s="92"/>
      <c r="D85" s="43" t="s">
        <v>281</v>
      </c>
      <c r="E85" s="43" t="s">
        <v>282</v>
      </c>
      <c r="F85" s="46">
        <v>191</v>
      </c>
      <c r="G85" s="12">
        <f>Fiat!G61+VC!G61+VG!G61</f>
        <v>0</v>
      </c>
      <c r="H85" s="12">
        <f>Fiat!H61+VC!H61+VG!H61</f>
        <v>0</v>
      </c>
      <c r="I85" s="13">
        <f>Fiat!I61+VC!I61+VG!I61</f>
        <v>0</v>
      </c>
      <c r="J85" s="12">
        <f>Fiat!J61+VC!J61+VG!J61</f>
        <v>0</v>
      </c>
      <c r="K85" s="13">
        <f>Fiat!K61+VC!K61+VG!K61</f>
        <v>0</v>
      </c>
      <c r="L85" s="49"/>
      <c r="N85" s="11" t="str">
        <f>IF(H85=SUM(Fiat:VG!H61), "Valid", "Invalid")</f>
        <v>Valid</v>
      </c>
      <c r="O85" s="11" t="str">
        <f>IF(I85=SUM(Fiat:VG!I61), "Valid", "Invalid")</f>
        <v>Valid</v>
      </c>
      <c r="P85" s="11" t="str">
        <f>IF(J85=SUM(Fiat:VG!J61), "Valid", "Invalid")</f>
        <v>Valid</v>
      </c>
      <c r="Q85" s="11" t="str">
        <f>IF(K85=SUM(Fiat:VG!K61), "Valid", "Invalid")</f>
        <v>Valid</v>
      </c>
    </row>
    <row r="86" spans="1:17" s="54" customFormat="1" ht="15" customHeight="1" x14ac:dyDescent="0.2">
      <c r="A86" s="49"/>
      <c r="B86" s="91" t="s">
        <v>54</v>
      </c>
      <c r="C86" s="92"/>
      <c r="D86" s="43" t="s">
        <v>283</v>
      </c>
      <c r="E86" s="43" t="s">
        <v>284</v>
      </c>
      <c r="F86" s="46">
        <v>192</v>
      </c>
      <c r="G86" s="12">
        <f>Fiat!G62+VC!G62+VG!G62</f>
        <v>0</v>
      </c>
      <c r="H86" s="12">
        <f>Fiat!H62+VC!H62+VG!H62</f>
        <v>0</v>
      </c>
      <c r="I86" s="13">
        <f>Fiat!I62+VC!I62+VG!I62</f>
        <v>0</v>
      </c>
      <c r="J86" s="12">
        <f>Fiat!J62+VC!J62+VG!J62</f>
        <v>0</v>
      </c>
      <c r="K86" s="13">
        <f>Fiat!K62+VC!K62+VG!K62</f>
        <v>0</v>
      </c>
      <c r="L86" s="49"/>
      <c r="N86" s="11" t="str">
        <f>IF(H86=SUM(Fiat:VG!H62), "Valid", "Invalid")</f>
        <v>Valid</v>
      </c>
      <c r="O86" s="11" t="str">
        <f>IF(I86=SUM(Fiat:VG!I62), "Valid", "Invalid")</f>
        <v>Valid</v>
      </c>
      <c r="P86" s="11" t="str">
        <f>IF(J86=SUM(Fiat:VG!J62), "Valid", "Invalid")</f>
        <v>Valid</v>
      </c>
      <c r="Q86" s="11" t="str">
        <f>IF(K86=SUM(Fiat:VG!K62), "Valid", "Invalid")</f>
        <v>Valid</v>
      </c>
    </row>
    <row r="87" spans="1:17" s="54" customFormat="1" ht="15" customHeight="1" x14ac:dyDescent="0.2">
      <c r="A87" s="49"/>
      <c r="B87" s="91" t="s">
        <v>816</v>
      </c>
      <c r="C87" s="92"/>
      <c r="D87" s="43" t="s">
        <v>817</v>
      </c>
      <c r="E87" s="43" t="s">
        <v>818</v>
      </c>
      <c r="F87" s="46">
        <v>531</v>
      </c>
      <c r="G87" s="12">
        <f>Fiat!G63+VC!G63+VG!G63</f>
        <v>0</v>
      </c>
      <c r="H87" s="12">
        <f>Fiat!H63+VC!H63+VG!H63</f>
        <v>0</v>
      </c>
      <c r="I87" s="13">
        <f>Fiat!I63+VC!I63+VG!I63</f>
        <v>0</v>
      </c>
      <c r="J87" s="12">
        <f>Fiat!J63+VC!J63+VG!J63</f>
        <v>0</v>
      </c>
      <c r="K87" s="13">
        <f>Fiat!K63+VC!K63+VG!K63</f>
        <v>0</v>
      </c>
      <c r="L87" s="49"/>
      <c r="N87" s="11" t="str">
        <f>IF(H87=SUM(Fiat:VG!H63), "Valid", "Invalid")</f>
        <v>Valid</v>
      </c>
      <c r="O87" s="11" t="str">
        <f>IF(I87=SUM(Fiat:VG!I63), "Valid", "Invalid")</f>
        <v>Valid</v>
      </c>
      <c r="P87" s="11" t="str">
        <f>IF(J87=SUM(Fiat:VG!J63), "Valid", "Invalid")</f>
        <v>Valid</v>
      </c>
      <c r="Q87" s="11" t="str">
        <f>IF(K87=SUM(Fiat:VG!K63), "Valid", "Invalid")</f>
        <v>Valid</v>
      </c>
    </row>
    <row r="88" spans="1:17" s="54" customFormat="1" x14ac:dyDescent="0.2">
      <c r="A88" s="49"/>
      <c r="B88" s="91" t="s">
        <v>55</v>
      </c>
      <c r="C88" s="92"/>
      <c r="D88" s="43" t="s">
        <v>285</v>
      </c>
      <c r="E88" s="43" t="s">
        <v>286</v>
      </c>
      <c r="F88" s="46">
        <v>196</v>
      </c>
      <c r="G88" s="12">
        <f>Fiat!G64+VC!G64+VG!G64</f>
        <v>0</v>
      </c>
      <c r="H88" s="12">
        <f>Fiat!H64+VC!H64+VG!H64</f>
        <v>0</v>
      </c>
      <c r="I88" s="13">
        <f>Fiat!I64+VC!I64+VG!I64</f>
        <v>0</v>
      </c>
      <c r="J88" s="12">
        <f>Fiat!J64+VC!J64+VG!J64</f>
        <v>0</v>
      </c>
      <c r="K88" s="13">
        <f>Fiat!K64+VC!K64+VG!K64</f>
        <v>0</v>
      </c>
      <c r="L88" s="49"/>
      <c r="N88" s="11" t="str">
        <f>IF(H88=SUM(Fiat:VG!H64), "Valid", "Invalid")</f>
        <v>Valid</v>
      </c>
      <c r="O88" s="11" t="str">
        <f>IF(I88=SUM(Fiat:VG!I64), "Valid", "Invalid")</f>
        <v>Valid</v>
      </c>
      <c r="P88" s="11" t="str">
        <f>IF(J88=SUM(Fiat:VG!J64), "Valid", "Invalid")</f>
        <v>Valid</v>
      </c>
      <c r="Q88" s="11" t="str">
        <f>IF(K88=SUM(Fiat:VG!K64), "Valid", "Invalid")</f>
        <v>Valid</v>
      </c>
    </row>
    <row r="89" spans="1:17" s="54" customFormat="1" ht="14.25" customHeight="1" x14ac:dyDescent="0.2">
      <c r="A89" s="49"/>
      <c r="B89" s="91" t="s">
        <v>56</v>
      </c>
      <c r="C89" s="92"/>
      <c r="D89" s="43" t="s">
        <v>287</v>
      </c>
      <c r="E89" s="43" t="s">
        <v>288</v>
      </c>
      <c r="F89" s="46">
        <v>203</v>
      </c>
      <c r="G89" s="12">
        <f>Fiat!G65+VC!G65+VG!G65</f>
        <v>0</v>
      </c>
      <c r="H89" s="12">
        <f>Fiat!H65+VC!H65+VG!H65</f>
        <v>0</v>
      </c>
      <c r="I89" s="13">
        <f>Fiat!I65+VC!I65+VG!I65</f>
        <v>0</v>
      </c>
      <c r="J89" s="12">
        <f>Fiat!J65+VC!J65+VG!J65</f>
        <v>0</v>
      </c>
      <c r="K89" s="13">
        <f>Fiat!K65+VC!K65+VG!K65</f>
        <v>0</v>
      </c>
      <c r="L89" s="49"/>
      <c r="N89" s="11" t="str">
        <f>IF(H89=SUM(Fiat:VG!H65), "Valid", "Invalid")</f>
        <v>Valid</v>
      </c>
      <c r="O89" s="11" t="str">
        <f>IF(I89=SUM(Fiat:VG!I65), "Valid", "Invalid")</f>
        <v>Valid</v>
      </c>
      <c r="P89" s="11" t="str">
        <f>IF(J89=SUM(Fiat:VG!J65), "Valid", "Invalid")</f>
        <v>Valid</v>
      </c>
      <c r="Q89" s="11" t="str">
        <f>IF(K89=SUM(Fiat:VG!K65), "Valid", "Invalid")</f>
        <v>Valid</v>
      </c>
    </row>
    <row r="90" spans="1:17" s="54" customFormat="1" x14ac:dyDescent="0.2">
      <c r="A90" s="49"/>
      <c r="B90" s="91" t="s">
        <v>57</v>
      </c>
      <c r="C90" s="92"/>
      <c r="D90" s="43" t="s">
        <v>289</v>
      </c>
      <c r="E90" s="43" t="s">
        <v>290</v>
      </c>
      <c r="F90" s="46">
        <v>208</v>
      </c>
      <c r="G90" s="12">
        <f>Fiat!G66+VC!G66+VG!G66</f>
        <v>0</v>
      </c>
      <c r="H90" s="12">
        <f>Fiat!H66+VC!H66+VG!H66</f>
        <v>0</v>
      </c>
      <c r="I90" s="13">
        <f>Fiat!I66+VC!I66+VG!I66</f>
        <v>0</v>
      </c>
      <c r="J90" s="12">
        <f>Fiat!J66+VC!J66+VG!J66</f>
        <v>0</v>
      </c>
      <c r="K90" s="13">
        <f>Fiat!K66+VC!K66+VG!K66</f>
        <v>0</v>
      </c>
      <c r="L90" s="49"/>
      <c r="N90" s="11" t="str">
        <f>IF(H90=SUM(Fiat:VG!H66), "Valid", "Invalid")</f>
        <v>Valid</v>
      </c>
      <c r="O90" s="11" t="str">
        <f>IF(I90=SUM(Fiat:VG!I66), "Valid", "Invalid")</f>
        <v>Valid</v>
      </c>
      <c r="P90" s="11" t="str">
        <f>IF(J90=SUM(Fiat:VG!J66), "Valid", "Invalid")</f>
        <v>Valid</v>
      </c>
      <c r="Q90" s="11" t="str">
        <f>IF(K90=SUM(Fiat:VG!K66), "Valid", "Invalid")</f>
        <v>Valid</v>
      </c>
    </row>
    <row r="91" spans="1:17" s="54" customFormat="1" ht="15" customHeight="1" x14ac:dyDescent="0.2">
      <c r="A91" s="49"/>
      <c r="B91" s="91" t="s">
        <v>877</v>
      </c>
      <c r="C91" s="92"/>
      <c r="D91" s="43" t="s">
        <v>614</v>
      </c>
      <c r="E91" s="43" t="s">
        <v>615</v>
      </c>
      <c r="F91" s="46">
        <v>262</v>
      </c>
      <c r="G91" s="12">
        <f>Fiat!G67+VC!G67+VG!G67</f>
        <v>0</v>
      </c>
      <c r="H91" s="12">
        <f>Fiat!H67+VC!H67+VG!H67</f>
        <v>0</v>
      </c>
      <c r="I91" s="13">
        <f>Fiat!I67+VC!I67+VG!I67</f>
        <v>0</v>
      </c>
      <c r="J91" s="12">
        <f>Fiat!J67+VC!J67+VG!J67</f>
        <v>0</v>
      </c>
      <c r="K91" s="13">
        <f>Fiat!K67+VC!K67+VG!K67</f>
        <v>0</v>
      </c>
      <c r="L91" s="49"/>
      <c r="N91" s="11" t="str">
        <f>IF(H91=SUM(Fiat:VG!H67), "Valid", "Invalid")</f>
        <v>Valid</v>
      </c>
      <c r="O91" s="11" t="str">
        <f>IF(I91=SUM(Fiat:VG!I67), "Valid", "Invalid")</f>
        <v>Valid</v>
      </c>
      <c r="P91" s="11" t="str">
        <f>IF(J91=SUM(Fiat:VG!J67), "Valid", "Invalid")</f>
        <v>Valid</v>
      </c>
      <c r="Q91" s="11" t="str">
        <f>IF(K91=SUM(Fiat:VG!K67), "Valid", "Invalid")</f>
        <v>Valid</v>
      </c>
    </row>
    <row r="92" spans="1:17" s="54" customFormat="1" x14ac:dyDescent="0.2">
      <c r="A92" s="49"/>
      <c r="B92" s="91" t="s">
        <v>58</v>
      </c>
      <c r="C92" s="92"/>
      <c r="D92" s="43" t="s">
        <v>291</v>
      </c>
      <c r="E92" s="43" t="s">
        <v>292</v>
      </c>
      <c r="F92" s="46">
        <v>212</v>
      </c>
      <c r="G92" s="12">
        <f>Fiat!G68+VC!G68+VG!G68</f>
        <v>0</v>
      </c>
      <c r="H92" s="12">
        <f>Fiat!H68+VC!H68+VG!H68</f>
        <v>0</v>
      </c>
      <c r="I92" s="13">
        <f>Fiat!I68+VC!I68+VG!I68</f>
        <v>0</v>
      </c>
      <c r="J92" s="12">
        <f>Fiat!J68+VC!J68+VG!J68</f>
        <v>0</v>
      </c>
      <c r="K92" s="13">
        <f>Fiat!K68+VC!K68+VG!K68</f>
        <v>0</v>
      </c>
      <c r="L92" s="49"/>
      <c r="N92" s="11" t="str">
        <f>IF(H92=SUM(Fiat:VG!H68), "Valid", "Invalid")</f>
        <v>Valid</v>
      </c>
      <c r="O92" s="11" t="str">
        <f>IF(I92=SUM(Fiat:VG!I68), "Valid", "Invalid")</f>
        <v>Valid</v>
      </c>
      <c r="P92" s="11" t="str">
        <f>IF(J92=SUM(Fiat:VG!J68), "Valid", "Invalid")</f>
        <v>Valid</v>
      </c>
      <c r="Q92" s="11" t="str">
        <f>IF(K92=SUM(Fiat:VG!K68), "Valid", "Invalid")</f>
        <v>Valid</v>
      </c>
    </row>
    <row r="93" spans="1:17" s="54" customFormat="1" x14ac:dyDescent="0.2">
      <c r="A93" s="49"/>
      <c r="B93" s="91" t="s">
        <v>820</v>
      </c>
      <c r="C93" s="92"/>
      <c r="D93" s="43" t="s">
        <v>293</v>
      </c>
      <c r="E93" s="43" t="s">
        <v>294</v>
      </c>
      <c r="F93" s="46">
        <v>214</v>
      </c>
      <c r="G93" s="12">
        <f>Fiat!G69+VC!G69+VG!G69</f>
        <v>0</v>
      </c>
      <c r="H93" s="12">
        <f>Fiat!H69+VC!H69+VG!H69</f>
        <v>0</v>
      </c>
      <c r="I93" s="13">
        <f>Fiat!I69+VC!I69+VG!I69</f>
        <v>0</v>
      </c>
      <c r="J93" s="12">
        <f>Fiat!J69+VC!J69+VG!J69</f>
        <v>0</v>
      </c>
      <c r="K93" s="13">
        <f>Fiat!K69+VC!K69+VG!K69</f>
        <v>0</v>
      </c>
      <c r="L93" s="49"/>
      <c r="N93" s="11" t="str">
        <f>IF(H93=SUM(Fiat:VG!H69), "Valid", "Invalid")</f>
        <v>Valid</v>
      </c>
      <c r="O93" s="11" t="str">
        <f>IF(I93=SUM(Fiat:VG!I69), "Valid", "Invalid")</f>
        <v>Valid</v>
      </c>
      <c r="P93" s="11" t="str">
        <f>IF(J93=SUM(Fiat:VG!J69), "Valid", "Invalid")</f>
        <v>Valid</v>
      </c>
      <c r="Q93" s="11" t="str">
        <f>IF(K93=SUM(Fiat:VG!K69), "Valid", "Invalid")</f>
        <v>Valid</v>
      </c>
    </row>
    <row r="94" spans="1:17" s="54" customFormat="1" x14ac:dyDescent="0.2">
      <c r="A94" s="49"/>
      <c r="B94" s="91" t="s">
        <v>59</v>
      </c>
      <c r="C94" s="92"/>
      <c r="D94" s="43" t="s">
        <v>295</v>
      </c>
      <c r="E94" s="43" t="s">
        <v>296</v>
      </c>
      <c r="F94" s="46">
        <v>218</v>
      </c>
      <c r="G94" s="12">
        <f>Fiat!G70+VC!G70+VG!G70</f>
        <v>0</v>
      </c>
      <c r="H94" s="12">
        <f>Fiat!H70+VC!H70+VG!H70</f>
        <v>0</v>
      </c>
      <c r="I94" s="13">
        <f>Fiat!I70+VC!I70+VG!I70</f>
        <v>0</v>
      </c>
      <c r="J94" s="12">
        <f>Fiat!J70+VC!J70+VG!J70</f>
        <v>0</v>
      </c>
      <c r="K94" s="13">
        <f>Fiat!K70+VC!K70+VG!K70</f>
        <v>0</v>
      </c>
      <c r="L94" s="49"/>
      <c r="N94" s="11" t="str">
        <f>IF(H94=SUM(Fiat:VG!H70), "Valid", "Invalid")</f>
        <v>Valid</v>
      </c>
      <c r="O94" s="11" t="str">
        <f>IF(I94=SUM(Fiat:VG!I70), "Valid", "Invalid")</f>
        <v>Valid</v>
      </c>
      <c r="P94" s="11" t="str">
        <f>IF(J94=SUM(Fiat:VG!J70), "Valid", "Invalid")</f>
        <v>Valid</v>
      </c>
      <c r="Q94" s="11" t="str">
        <f>IF(K94=SUM(Fiat:VG!K70), "Valid", "Invalid")</f>
        <v>Valid</v>
      </c>
    </row>
    <row r="95" spans="1:17" s="54" customFormat="1" x14ac:dyDescent="0.2">
      <c r="A95" s="49"/>
      <c r="B95" s="91" t="s">
        <v>60</v>
      </c>
      <c r="C95" s="92"/>
      <c r="D95" s="43" t="s">
        <v>297</v>
      </c>
      <c r="E95" s="43" t="s">
        <v>298</v>
      </c>
      <c r="F95" s="46">
        <v>818</v>
      </c>
      <c r="G95" s="12">
        <f>Fiat!G71+VC!G71+VG!G71</f>
        <v>0</v>
      </c>
      <c r="H95" s="12">
        <f>Fiat!H71+VC!H71+VG!H71</f>
        <v>0</v>
      </c>
      <c r="I95" s="13">
        <f>Fiat!I71+VC!I71+VG!I71</f>
        <v>0</v>
      </c>
      <c r="J95" s="12">
        <f>Fiat!J71+VC!J71+VG!J71</f>
        <v>0</v>
      </c>
      <c r="K95" s="13">
        <f>Fiat!K71+VC!K71+VG!K71</f>
        <v>0</v>
      </c>
      <c r="L95" s="49"/>
      <c r="N95" s="11" t="str">
        <f>IF(H95=SUM(Fiat:VG!H71), "Valid", "Invalid")</f>
        <v>Valid</v>
      </c>
      <c r="O95" s="11" t="str">
        <f>IF(I95=SUM(Fiat:VG!I71), "Valid", "Invalid")</f>
        <v>Valid</v>
      </c>
      <c r="P95" s="11" t="str">
        <f>IF(J95=SUM(Fiat:VG!J71), "Valid", "Invalid")</f>
        <v>Valid</v>
      </c>
      <c r="Q95" s="11" t="str">
        <f>IF(K95=SUM(Fiat:VG!K71), "Valid", "Invalid")</f>
        <v>Valid</v>
      </c>
    </row>
    <row r="96" spans="1:17" s="54" customFormat="1" ht="15" customHeight="1" x14ac:dyDescent="0.2">
      <c r="A96" s="49"/>
      <c r="B96" s="91" t="s">
        <v>61</v>
      </c>
      <c r="C96" s="92"/>
      <c r="D96" s="43" t="s">
        <v>299</v>
      </c>
      <c r="E96" s="43" t="s">
        <v>300</v>
      </c>
      <c r="F96" s="46">
        <v>222</v>
      </c>
      <c r="G96" s="12">
        <f>Fiat!G72+VC!G72+VG!G72</f>
        <v>0</v>
      </c>
      <c r="H96" s="12">
        <f>Fiat!H72+VC!H72+VG!H72</f>
        <v>0</v>
      </c>
      <c r="I96" s="13">
        <f>Fiat!I72+VC!I72+VG!I72</f>
        <v>0</v>
      </c>
      <c r="J96" s="12">
        <f>Fiat!J72+VC!J72+VG!J72</f>
        <v>0</v>
      </c>
      <c r="K96" s="13">
        <f>Fiat!K72+VC!K72+VG!K72</f>
        <v>0</v>
      </c>
      <c r="L96" s="49"/>
      <c r="N96" s="11" t="str">
        <f>IF(H96=SUM(Fiat:VG!H72), "Valid", "Invalid")</f>
        <v>Valid</v>
      </c>
      <c r="O96" s="11" t="str">
        <f>IF(I96=SUM(Fiat:VG!I72), "Valid", "Invalid")</f>
        <v>Valid</v>
      </c>
      <c r="P96" s="11" t="str">
        <f>IF(J96=SUM(Fiat:VG!J72), "Valid", "Invalid")</f>
        <v>Valid</v>
      </c>
      <c r="Q96" s="11" t="str">
        <f>IF(K96=SUM(Fiat:VG!K72), "Valid", "Invalid")</f>
        <v>Valid</v>
      </c>
    </row>
    <row r="97" spans="1:17" s="54" customFormat="1" x14ac:dyDescent="0.2">
      <c r="A97" s="49"/>
      <c r="B97" s="91" t="s">
        <v>62</v>
      </c>
      <c r="C97" s="92"/>
      <c r="D97" s="43" t="s">
        <v>301</v>
      </c>
      <c r="E97" s="43" t="s">
        <v>302</v>
      </c>
      <c r="F97" s="46">
        <v>226</v>
      </c>
      <c r="G97" s="12">
        <f>Fiat!G73+VC!G73+VG!G73</f>
        <v>0</v>
      </c>
      <c r="H97" s="12">
        <f>Fiat!H73+VC!H73+VG!H73</f>
        <v>0</v>
      </c>
      <c r="I97" s="13">
        <f>Fiat!I73+VC!I73+VG!I73</f>
        <v>0</v>
      </c>
      <c r="J97" s="12">
        <f>Fiat!J73+VC!J73+VG!J73</f>
        <v>0</v>
      </c>
      <c r="K97" s="13">
        <f>Fiat!K73+VC!K73+VG!K73</f>
        <v>0</v>
      </c>
      <c r="L97" s="49"/>
      <c r="N97" s="11" t="str">
        <f>IF(H97=SUM(Fiat:VG!H73), "Valid", "Invalid")</f>
        <v>Valid</v>
      </c>
      <c r="O97" s="11" t="str">
        <f>IF(I97=SUM(Fiat:VG!I73), "Valid", "Invalid")</f>
        <v>Valid</v>
      </c>
      <c r="P97" s="11" t="str">
        <f>IF(J97=SUM(Fiat:VG!J73), "Valid", "Invalid")</f>
        <v>Valid</v>
      </c>
      <c r="Q97" s="11" t="str">
        <f>IF(K97=SUM(Fiat:VG!K73), "Valid", "Invalid")</f>
        <v>Valid</v>
      </c>
    </row>
    <row r="98" spans="1:17" s="54" customFormat="1" x14ac:dyDescent="0.2">
      <c r="A98" s="49"/>
      <c r="B98" s="91" t="s">
        <v>616</v>
      </c>
      <c r="C98" s="92"/>
      <c r="D98" s="43" t="s">
        <v>617</v>
      </c>
      <c r="E98" s="43" t="s">
        <v>618</v>
      </c>
      <c r="F98" s="46">
        <v>232</v>
      </c>
      <c r="G98" s="12">
        <f>Fiat!G74+VC!G74+VG!G74</f>
        <v>0</v>
      </c>
      <c r="H98" s="12">
        <f>Fiat!H74+VC!H74+VG!H74</f>
        <v>0</v>
      </c>
      <c r="I98" s="13">
        <f>Fiat!I74+VC!I74+VG!I74</f>
        <v>0</v>
      </c>
      <c r="J98" s="12">
        <f>Fiat!J74+VC!J74+VG!J74</f>
        <v>0</v>
      </c>
      <c r="K98" s="13">
        <f>Fiat!K74+VC!K74+VG!K74</f>
        <v>0</v>
      </c>
      <c r="L98" s="49"/>
      <c r="N98" s="11" t="str">
        <f>IF(H98=SUM(Fiat:VG!H74), "Valid", "Invalid")</f>
        <v>Valid</v>
      </c>
      <c r="O98" s="11" t="str">
        <f>IF(I98=SUM(Fiat:VG!I74), "Valid", "Invalid")</f>
        <v>Valid</v>
      </c>
      <c r="P98" s="11" t="str">
        <f>IF(J98=SUM(Fiat:VG!J74), "Valid", "Invalid")</f>
        <v>Valid</v>
      </c>
      <c r="Q98" s="11" t="str">
        <f>IF(K98=SUM(Fiat:VG!K74), "Valid", "Invalid")</f>
        <v>Valid</v>
      </c>
    </row>
    <row r="99" spans="1:17" s="54" customFormat="1" ht="15" customHeight="1" x14ac:dyDescent="0.2">
      <c r="A99" s="49"/>
      <c r="B99" s="91" t="s">
        <v>63</v>
      </c>
      <c r="C99" s="92"/>
      <c r="D99" s="43" t="s">
        <v>303</v>
      </c>
      <c r="E99" s="43" t="s">
        <v>304</v>
      </c>
      <c r="F99" s="46">
        <v>233</v>
      </c>
      <c r="G99" s="12">
        <f>Fiat!G75+VC!G75+VG!G75</f>
        <v>0</v>
      </c>
      <c r="H99" s="12">
        <f>Fiat!H75+VC!H75+VG!H75</f>
        <v>0</v>
      </c>
      <c r="I99" s="13">
        <f>Fiat!I75+VC!I75+VG!I75</f>
        <v>0</v>
      </c>
      <c r="J99" s="12">
        <f>Fiat!J75+VC!J75+VG!J75</f>
        <v>0</v>
      </c>
      <c r="K99" s="13">
        <f>Fiat!K75+VC!K75+VG!K75</f>
        <v>0</v>
      </c>
      <c r="L99" s="49"/>
      <c r="N99" s="11" t="str">
        <f>IF(H99=SUM(Fiat:VG!H75), "Valid", "Invalid")</f>
        <v>Valid</v>
      </c>
      <c r="O99" s="11" t="str">
        <f>IF(I99=SUM(Fiat:VG!I75), "Valid", "Invalid")</f>
        <v>Valid</v>
      </c>
      <c r="P99" s="11" t="str">
        <f>IF(J99=SUM(Fiat:VG!J75), "Valid", "Invalid")</f>
        <v>Valid</v>
      </c>
      <c r="Q99" s="11" t="str">
        <f>IF(K99=SUM(Fiat:VG!K75), "Valid", "Invalid")</f>
        <v>Valid</v>
      </c>
    </row>
    <row r="100" spans="1:17" s="54" customFormat="1" ht="15" customHeight="1" x14ac:dyDescent="0.2">
      <c r="A100" s="49"/>
      <c r="B100" s="91" t="s">
        <v>821</v>
      </c>
      <c r="C100" s="92"/>
      <c r="D100" s="43" t="s">
        <v>531</v>
      </c>
      <c r="E100" s="43" t="s">
        <v>532</v>
      </c>
      <c r="F100" s="46">
        <v>748</v>
      </c>
      <c r="G100" s="12">
        <f>Fiat!G76+VC!G76+VG!G76</f>
        <v>0</v>
      </c>
      <c r="H100" s="12">
        <f>Fiat!H76+VC!H76+VG!H76</f>
        <v>0</v>
      </c>
      <c r="I100" s="13">
        <f>Fiat!I76+VC!I76+VG!I76</f>
        <v>0</v>
      </c>
      <c r="J100" s="12">
        <f>Fiat!J76+VC!J76+VG!J76</f>
        <v>0</v>
      </c>
      <c r="K100" s="13">
        <f>Fiat!K76+VC!K76+VG!K76</f>
        <v>0</v>
      </c>
      <c r="L100" s="49"/>
      <c r="N100" s="11" t="str">
        <f>IF(H100=SUM(Fiat:VG!H76), "Valid", "Invalid")</f>
        <v>Valid</v>
      </c>
      <c r="O100" s="11" t="str">
        <f>IF(I100=SUM(Fiat:VG!I76), "Valid", "Invalid")</f>
        <v>Valid</v>
      </c>
      <c r="P100" s="11" t="str">
        <f>IF(J100=SUM(Fiat:VG!J76), "Valid", "Invalid")</f>
        <v>Valid</v>
      </c>
      <c r="Q100" s="11" t="str">
        <f>IF(K100=SUM(Fiat:VG!K76), "Valid", "Invalid")</f>
        <v>Valid</v>
      </c>
    </row>
    <row r="101" spans="1:17" s="54" customFormat="1" x14ac:dyDescent="0.2">
      <c r="A101" s="49"/>
      <c r="B101" s="91" t="s">
        <v>64</v>
      </c>
      <c r="C101" s="92"/>
      <c r="D101" s="43" t="s">
        <v>305</v>
      </c>
      <c r="E101" s="43" t="s">
        <v>306</v>
      </c>
      <c r="F101" s="46">
        <v>231</v>
      </c>
      <c r="G101" s="12">
        <f>Fiat!G77+VC!G77+VG!G77</f>
        <v>0</v>
      </c>
      <c r="H101" s="12">
        <f>Fiat!H77+VC!H77+VG!H77</f>
        <v>0</v>
      </c>
      <c r="I101" s="13">
        <f>Fiat!I77+VC!I77+VG!I77</f>
        <v>0</v>
      </c>
      <c r="J101" s="12">
        <f>Fiat!J77+VC!J77+VG!J77</f>
        <v>0</v>
      </c>
      <c r="K101" s="13">
        <f>Fiat!K77+VC!K77+VG!K77</f>
        <v>0</v>
      </c>
      <c r="L101" s="49"/>
      <c r="N101" s="11" t="str">
        <f>IF(H101=SUM(Fiat:VG!H77), "Valid", "Invalid")</f>
        <v>Valid</v>
      </c>
      <c r="O101" s="11" t="str">
        <f>IF(I101=SUM(Fiat:VG!I77), "Valid", "Invalid")</f>
        <v>Valid</v>
      </c>
      <c r="P101" s="11" t="str">
        <f>IF(J101=SUM(Fiat:VG!J77), "Valid", "Invalid")</f>
        <v>Valid</v>
      </c>
      <c r="Q101" s="11" t="str">
        <f>IF(K101=SUM(Fiat:VG!K77), "Valid", "Invalid")</f>
        <v>Valid</v>
      </c>
    </row>
    <row r="102" spans="1:17" s="54" customFormat="1" x14ac:dyDescent="0.2">
      <c r="A102" s="49"/>
      <c r="B102" s="91" t="s">
        <v>822</v>
      </c>
      <c r="C102" s="92"/>
      <c r="D102" s="43" t="s">
        <v>619</v>
      </c>
      <c r="E102" s="43" t="s">
        <v>621</v>
      </c>
      <c r="F102" s="46">
        <v>238</v>
      </c>
      <c r="G102" s="12">
        <f>Fiat!G78+VC!G78+VG!G78</f>
        <v>0</v>
      </c>
      <c r="H102" s="12">
        <f>Fiat!H78+VC!H78+VG!H78</f>
        <v>0</v>
      </c>
      <c r="I102" s="13">
        <f>Fiat!I78+VC!I78+VG!I78</f>
        <v>0</v>
      </c>
      <c r="J102" s="12">
        <f>Fiat!J78+VC!J78+VG!J78</f>
        <v>0</v>
      </c>
      <c r="K102" s="13">
        <f>Fiat!K78+VC!K78+VG!K78</f>
        <v>0</v>
      </c>
      <c r="L102" s="49"/>
      <c r="N102" s="11" t="str">
        <f>IF(H102=SUM(Fiat:VG!H78), "Valid", "Invalid")</f>
        <v>Valid</v>
      </c>
      <c r="O102" s="11" t="str">
        <f>IF(I102=SUM(Fiat:VG!I78), "Valid", "Invalid")</f>
        <v>Valid</v>
      </c>
      <c r="P102" s="11" t="str">
        <f>IF(J102=SUM(Fiat:VG!J78), "Valid", "Invalid")</f>
        <v>Valid</v>
      </c>
      <c r="Q102" s="11" t="str">
        <f>IF(K102=SUM(Fiat:VG!K78), "Valid", "Invalid")</f>
        <v>Valid</v>
      </c>
    </row>
    <row r="103" spans="1:17" s="54" customFormat="1" x14ac:dyDescent="0.2">
      <c r="A103" s="49"/>
      <c r="B103" s="91" t="s">
        <v>823</v>
      </c>
      <c r="C103" s="92"/>
      <c r="D103" s="43" t="s">
        <v>620</v>
      </c>
      <c r="E103" s="43" t="s">
        <v>622</v>
      </c>
      <c r="F103" s="46">
        <v>234</v>
      </c>
      <c r="G103" s="12">
        <f>Fiat!G79+VC!G79+VG!G79</f>
        <v>0</v>
      </c>
      <c r="H103" s="12">
        <f>Fiat!H79+VC!H79+VG!H79</f>
        <v>0</v>
      </c>
      <c r="I103" s="13">
        <f>Fiat!I79+VC!I79+VG!I79</f>
        <v>0</v>
      </c>
      <c r="J103" s="12">
        <f>Fiat!J79+VC!J79+VG!J79</f>
        <v>0</v>
      </c>
      <c r="K103" s="13">
        <f>Fiat!K79+VC!K79+VG!K79</f>
        <v>0</v>
      </c>
      <c r="L103" s="49"/>
      <c r="N103" s="11" t="str">
        <f>IF(H103=SUM(Fiat:VG!H79), "Valid", "Invalid")</f>
        <v>Valid</v>
      </c>
      <c r="O103" s="11" t="str">
        <f>IF(I103=SUM(Fiat:VG!I79), "Valid", "Invalid")</f>
        <v>Valid</v>
      </c>
      <c r="P103" s="11" t="str">
        <f>IF(J103=SUM(Fiat:VG!J79), "Valid", "Invalid")</f>
        <v>Valid</v>
      </c>
      <c r="Q103" s="11" t="str">
        <f>IF(K103=SUM(Fiat:VG!K79), "Valid", "Invalid")</f>
        <v>Valid</v>
      </c>
    </row>
    <row r="104" spans="1:17" s="54" customFormat="1" ht="15" customHeight="1" x14ac:dyDescent="0.2">
      <c r="A104" s="49"/>
      <c r="B104" s="91" t="s">
        <v>65</v>
      </c>
      <c r="C104" s="92"/>
      <c r="D104" s="43" t="s">
        <v>307</v>
      </c>
      <c r="E104" s="43" t="s">
        <v>308</v>
      </c>
      <c r="F104" s="46">
        <v>242</v>
      </c>
      <c r="G104" s="12">
        <f>Fiat!G80+VC!G80+VG!G80</f>
        <v>0</v>
      </c>
      <c r="H104" s="12">
        <f>Fiat!H80+VC!H80+VG!H80</f>
        <v>0</v>
      </c>
      <c r="I104" s="13">
        <f>Fiat!I80+VC!I80+VG!I80</f>
        <v>0</v>
      </c>
      <c r="J104" s="12">
        <f>Fiat!J80+VC!J80+VG!J80</f>
        <v>0</v>
      </c>
      <c r="K104" s="13">
        <f>Fiat!K80+VC!K80+VG!K80</f>
        <v>0</v>
      </c>
      <c r="L104" s="49"/>
      <c r="N104" s="11" t="str">
        <f>IF(H104=SUM(Fiat:VG!H80), "Valid", "Invalid")</f>
        <v>Valid</v>
      </c>
      <c r="O104" s="11" t="str">
        <f>IF(I104=SUM(Fiat:VG!I80), "Valid", "Invalid")</f>
        <v>Valid</v>
      </c>
      <c r="P104" s="11" t="str">
        <f>IF(J104=SUM(Fiat:VG!J80), "Valid", "Invalid")</f>
        <v>Valid</v>
      </c>
      <c r="Q104" s="11" t="str">
        <f>IF(K104=SUM(Fiat:VG!K80), "Valid", "Invalid")</f>
        <v>Valid</v>
      </c>
    </row>
    <row r="105" spans="1:17" s="54" customFormat="1" ht="15" customHeight="1" x14ac:dyDescent="0.2">
      <c r="A105" s="49"/>
      <c r="B105" s="91" t="s">
        <v>66</v>
      </c>
      <c r="C105" s="92"/>
      <c r="D105" s="43" t="s">
        <v>309</v>
      </c>
      <c r="E105" s="43" t="s">
        <v>310</v>
      </c>
      <c r="F105" s="46">
        <v>246</v>
      </c>
      <c r="G105" s="12">
        <f>Fiat!G81+VC!G81+VG!G81</f>
        <v>0</v>
      </c>
      <c r="H105" s="12">
        <f>Fiat!H81+VC!H81+VG!H81</f>
        <v>0</v>
      </c>
      <c r="I105" s="13">
        <f>Fiat!I81+VC!I81+VG!I81</f>
        <v>0</v>
      </c>
      <c r="J105" s="12">
        <f>Fiat!J81+VC!J81+VG!J81</f>
        <v>0</v>
      </c>
      <c r="K105" s="13">
        <f>Fiat!K81+VC!K81+VG!K81</f>
        <v>0</v>
      </c>
      <c r="L105" s="49"/>
      <c r="N105" s="11" t="str">
        <f>IF(H105=SUM(Fiat:VG!H81), "Valid", "Invalid")</f>
        <v>Valid</v>
      </c>
      <c r="O105" s="11" t="str">
        <f>IF(I105=SUM(Fiat:VG!I81), "Valid", "Invalid")</f>
        <v>Valid</v>
      </c>
      <c r="P105" s="11" t="str">
        <f>IF(J105=SUM(Fiat:VG!J81), "Valid", "Invalid")</f>
        <v>Valid</v>
      </c>
      <c r="Q105" s="11" t="str">
        <f>IF(K105=SUM(Fiat:VG!K81), "Valid", "Invalid")</f>
        <v>Valid</v>
      </c>
    </row>
    <row r="106" spans="1:17" s="54" customFormat="1" x14ac:dyDescent="0.2">
      <c r="A106" s="49"/>
      <c r="B106" s="91" t="s">
        <v>67</v>
      </c>
      <c r="C106" s="92"/>
      <c r="D106" s="43" t="s">
        <v>311</v>
      </c>
      <c r="E106" s="43" t="s">
        <v>312</v>
      </c>
      <c r="F106" s="46">
        <v>250</v>
      </c>
      <c r="G106" s="12">
        <f>Fiat!G82+VC!G82+VG!G82</f>
        <v>0</v>
      </c>
      <c r="H106" s="12">
        <f>Fiat!H82+VC!H82+VG!H82</f>
        <v>0</v>
      </c>
      <c r="I106" s="13">
        <f>Fiat!I82+VC!I82+VG!I82</f>
        <v>0</v>
      </c>
      <c r="J106" s="12">
        <f>Fiat!J82+VC!J82+VG!J82</f>
        <v>0</v>
      </c>
      <c r="K106" s="13">
        <f>Fiat!K82+VC!K82+VG!K82</f>
        <v>0</v>
      </c>
      <c r="L106" s="49"/>
      <c r="N106" s="11" t="str">
        <f>IF(H106=SUM(Fiat:VG!H82), "Valid", "Invalid")</f>
        <v>Valid</v>
      </c>
      <c r="O106" s="11" t="str">
        <f>IF(I106=SUM(Fiat:VG!I82), "Valid", "Invalid")</f>
        <v>Valid</v>
      </c>
      <c r="P106" s="11" t="str">
        <f>IF(J106=SUM(Fiat:VG!J82), "Valid", "Invalid")</f>
        <v>Valid</v>
      </c>
      <c r="Q106" s="11" t="str">
        <f>IF(K106=SUM(Fiat:VG!K82), "Valid", "Invalid")</f>
        <v>Valid</v>
      </c>
    </row>
    <row r="107" spans="1:17" s="54" customFormat="1" x14ac:dyDescent="0.2">
      <c r="A107" s="49"/>
      <c r="B107" s="91" t="s">
        <v>824</v>
      </c>
      <c r="C107" s="92"/>
      <c r="D107" s="43" t="s">
        <v>825</v>
      </c>
      <c r="E107" s="43" t="s">
        <v>826</v>
      </c>
      <c r="F107" s="46">
        <v>254</v>
      </c>
      <c r="G107" s="12">
        <f>Fiat!G83+VC!G83+VG!G83</f>
        <v>0</v>
      </c>
      <c r="H107" s="12">
        <f>Fiat!H83+VC!H83+VG!H83</f>
        <v>0</v>
      </c>
      <c r="I107" s="13">
        <f>Fiat!I83+VC!I83+VG!I83</f>
        <v>0</v>
      </c>
      <c r="J107" s="12">
        <f>Fiat!J83+VC!J83+VG!J83</f>
        <v>0</v>
      </c>
      <c r="K107" s="13">
        <f>Fiat!K83+VC!K83+VG!K83</f>
        <v>0</v>
      </c>
      <c r="L107" s="49"/>
      <c r="N107" s="11" t="str">
        <f>IF(H107=SUM(Fiat:VG!H83), "Valid", "Invalid")</f>
        <v>Valid</v>
      </c>
      <c r="O107" s="11" t="str">
        <f>IF(I107=SUM(Fiat:VG!I83), "Valid", "Invalid")</f>
        <v>Valid</v>
      </c>
      <c r="P107" s="11" t="str">
        <f>IF(J107=SUM(Fiat:VG!J83), "Valid", "Invalid")</f>
        <v>Valid</v>
      </c>
      <c r="Q107" s="11" t="str">
        <f>IF(K107=SUM(Fiat:VG!K83), "Valid", "Invalid")</f>
        <v>Valid</v>
      </c>
    </row>
    <row r="108" spans="1:17" s="54" customFormat="1" x14ac:dyDescent="0.2">
      <c r="A108" s="49"/>
      <c r="B108" s="91" t="s">
        <v>623</v>
      </c>
      <c r="C108" s="92"/>
      <c r="D108" s="43" t="s">
        <v>624</v>
      </c>
      <c r="E108" s="43" t="s">
        <v>626</v>
      </c>
      <c r="F108" s="46">
        <v>258</v>
      </c>
      <c r="G108" s="12">
        <f>Fiat!G84+VC!G84+VG!G84</f>
        <v>0</v>
      </c>
      <c r="H108" s="12">
        <f>Fiat!H84+VC!H84+VG!H84</f>
        <v>0</v>
      </c>
      <c r="I108" s="13">
        <f>Fiat!I84+VC!I84+VG!I84</f>
        <v>0</v>
      </c>
      <c r="J108" s="12">
        <f>Fiat!J84+VC!J84+VG!J84</f>
        <v>0</v>
      </c>
      <c r="K108" s="13">
        <f>Fiat!K84+VC!K84+VG!K84</f>
        <v>0</v>
      </c>
      <c r="L108" s="49"/>
      <c r="N108" s="11" t="str">
        <f>IF(H108=SUM(Fiat:VG!H84), "Valid", "Invalid")</f>
        <v>Valid</v>
      </c>
      <c r="O108" s="11" t="str">
        <f>IF(I108=SUM(Fiat:VG!I84), "Valid", "Invalid")</f>
        <v>Valid</v>
      </c>
      <c r="P108" s="11" t="str">
        <f>IF(J108=SUM(Fiat:VG!J84), "Valid", "Invalid")</f>
        <v>Valid</v>
      </c>
      <c r="Q108" s="11" t="str">
        <f>IF(K108=SUM(Fiat:VG!K84), "Valid", "Invalid")</f>
        <v>Valid</v>
      </c>
    </row>
    <row r="109" spans="1:17" s="54" customFormat="1" ht="15" customHeight="1" x14ac:dyDescent="0.2">
      <c r="A109" s="49"/>
      <c r="B109" s="91" t="s">
        <v>827</v>
      </c>
      <c r="C109" s="92"/>
      <c r="D109" s="43" t="s">
        <v>625</v>
      </c>
      <c r="E109" s="43" t="s">
        <v>627</v>
      </c>
      <c r="F109" s="46">
        <v>260</v>
      </c>
      <c r="G109" s="12">
        <f>Fiat!G85+VC!G85+VG!G85</f>
        <v>0</v>
      </c>
      <c r="H109" s="12">
        <f>Fiat!H85+VC!H85+VG!H85</f>
        <v>0</v>
      </c>
      <c r="I109" s="13">
        <f>Fiat!I85+VC!I85+VG!I85</f>
        <v>0</v>
      </c>
      <c r="J109" s="12">
        <f>Fiat!J85+VC!J85+VG!J85</f>
        <v>0</v>
      </c>
      <c r="K109" s="13">
        <f>Fiat!K85+VC!K85+VG!K85</f>
        <v>0</v>
      </c>
      <c r="L109" s="49"/>
      <c r="N109" s="11" t="str">
        <f>IF(H109=SUM(Fiat:VG!H85), "Valid", "Invalid")</f>
        <v>Valid</v>
      </c>
      <c r="O109" s="11" t="str">
        <f>IF(I109=SUM(Fiat:VG!I85), "Valid", "Invalid")</f>
        <v>Valid</v>
      </c>
      <c r="P109" s="11" t="str">
        <f>IF(J109=SUM(Fiat:VG!J85), "Valid", "Invalid")</f>
        <v>Valid</v>
      </c>
      <c r="Q109" s="11" t="str">
        <f>IF(K109=SUM(Fiat:VG!K85), "Valid", "Invalid")</f>
        <v>Valid</v>
      </c>
    </row>
    <row r="110" spans="1:17" s="54" customFormat="1" ht="15" customHeight="1" x14ac:dyDescent="0.2">
      <c r="A110" s="49"/>
      <c r="B110" s="91" t="s">
        <v>68</v>
      </c>
      <c r="C110" s="92"/>
      <c r="D110" s="43" t="s">
        <v>313</v>
      </c>
      <c r="E110" s="43" t="s">
        <v>314</v>
      </c>
      <c r="F110" s="46">
        <v>266</v>
      </c>
      <c r="G110" s="12">
        <f>Fiat!G86+VC!G86+VG!G86</f>
        <v>0</v>
      </c>
      <c r="H110" s="12">
        <f>Fiat!H86+VC!H86+VG!H86</f>
        <v>0</v>
      </c>
      <c r="I110" s="13">
        <f>Fiat!I86+VC!I86+VG!I86</f>
        <v>0</v>
      </c>
      <c r="J110" s="12">
        <f>Fiat!J86+VC!J86+VG!J86</f>
        <v>0</v>
      </c>
      <c r="K110" s="13">
        <f>Fiat!K86+VC!K86+VG!K86</f>
        <v>0</v>
      </c>
      <c r="L110" s="49"/>
      <c r="N110" s="11" t="str">
        <f>IF(H110=SUM(Fiat:VG!H86), "Valid", "Invalid")</f>
        <v>Valid</v>
      </c>
      <c r="O110" s="11" t="str">
        <f>IF(I110=SUM(Fiat:VG!I86), "Valid", "Invalid")</f>
        <v>Valid</v>
      </c>
      <c r="P110" s="11" t="str">
        <f>IF(J110=SUM(Fiat:VG!J86), "Valid", "Invalid")</f>
        <v>Valid</v>
      </c>
      <c r="Q110" s="11" t="str">
        <f>IF(K110=SUM(Fiat:VG!K86), "Valid", "Invalid")</f>
        <v>Valid</v>
      </c>
    </row>
    <row r="111" spans="1:17" s="54" customFormat="1" x14ac:dyDescent="0.2">
      <c r="A111" s="49"/>
      <c r="B111" s="91" t="s">
        <v>828</v>
      </c>
      <c r="C111" s="92"/>
      <c r="D111" s="43" t="s">
        <v>315</v>
      </c>
      <c r="E111" s="43" t="s">
        <v>316</v>
      </c>
      <c r="F111" s="46">
        <v>270</v>
      </c>
      <c r="G111" s="12">
        <f>Fiat!G87+VC!G87+VG!G87</f>
        <v>0</v>
      </c>
      <c r="H111" s="12">
        <f>Fiat!H87+VC!H87+VG!H87</f>
        <v>0</v>
      </c>
      <c r="I111" s="13">
        <f>Fiat!I87+VC!I87+VG!I87</f>
        <v>0</v>
      </c>
      <c r="J111" s="12">
        <f>Fiat!J87+VC!J87+VG!J87</f>
        <v>0</v>
      </c>
      <c r="K111" s="13">
        <f>Fiat!K87+VC!K87+VG!K87</f>
        <v>0</v>
      </c>
      <c r="L111" s="49"/>
      <c r="N111" s="11" t="str">
        <f>IF(H111=SUM(Fiat:VG!H87), "Valid", "Invalid")</f>
        <v>Valid</v>
      </c>
      <c r="O111" s="11" t="str">
        <f>IF(I111=SUM(Fiat:VG!I87), "Valid", "Invalid")</f>
        <v>Valid</v>
      </c>
      <c r="P111" s="11" t="str">
        <f>IF(J111=SUM(Fiat:VG!J87), "Valid", "Invalid")</f>
        <v>Valid</v>
      </c>
      <c r="Q111" s="11" t="str">
        <f>IF(K111=SUM(Fiat:VG!K87), "Valid", "Invalid")</f>
        <v>Valid</v>
      </c>
    </row>
    <row r="112" spans="1:17" s="54" customFormat="1" x14ac:dyDescent="0.2">
      <c r="A112" s="49"/>
      <c r="B112" s="91" t="s">
        <v>69</v>
      </c>
      <c r="C112" s="92"/>
      <c r="D112" s="43" t="s">
        <v>317</v>
      </c>
      <c r="E112" s="43" t="s">
        <v>318</v>
      </c>
      <c r="F112" s="46">
        <v>268</v>
      </c>
      <c r="G112" s="12">
        <f>Fiat!G88+VC!G88+VG!G88</f>
        <v>0</v>
      </c>
      <c r="H112" s="12">
        <f>Fiat!H88+VC!H88+VG!H88</f>
        <v>0</v>
      </c>
      <c r="I112" s="13">
        <f>Fiat!I88+VC!I88+VG!I88</f>
        <v>0</v>
      </c>
      <c r="J112" s="12">
        <f>Fiat!J88+VC!J88+VG!J88</f>
        <v>0</v>
      </c>
      <c r="K112" s="13">
        <f>Fiat!K88+VC!K88+VG!K88</f>
        <v>0</v>
      </c>
      <c r="L112" s="49"/>
      <c r="N112" s="11" t="str">
        <f>IF(H112=SUM(Fiat:VG!H88), "Valid", "Invalid")</f>
        <v>Valid</v>
      </c>
      <c r="O112" s="11" t="str">
        <f>IF(I112=SUM(Fiat:VG!I88), "Valid", "Invalid")</f>
        <v>Valid</v>
      </c>
      <c r="P112" s="11" t="str">
        <f>IF(J112=SUM(Fiat:VG!J88), "Valid", "Invalid")</f>
        <v>Valid</v>
      </c>
      <c r="Q112" s="11" t="str">
        <f>IF(K112=SUM(Fiat:VG!K88), "Valid", "Invalid")</f>
        <v>Valid</v>
      </c>
    </row>
    <row r="113" spans="1:17" s="54" customFormat="1" x14ac:dyDescent="0.2">
      <c r="A113" s="49"/>
      <c r="B113" s="91" t="s">
        <v>70</v>
      </c>
      <c r="C113" s="92"/>
      <c r="D113" s="43" t="s">
        <v>319</v>
      </c>
      <c r="E113" s="43" t="s">
        <v>320</v>
      </c>
      <c r="F113" s="46">
        <v>276</v>
      </c>
      <c r="G113" s="12">
        <f>Fiat!G89+VC!G89+VG!G89</f>
        <v>0</v>
      </c>
      <c r="H113" s="12">
        <f>Fiat!H89+VC!H89+VG!H89</f>
        <v>0</v>
      </c>
      <c r="I113" s="13">
        <f>Fiat!I89+VC!I89+VG!I89</f>
        <v>0</v>
      </c>
      <c r="J113" s="12">
        <f>Fiat!J89+VC!J89+VG!J89</f>
        <v>0</v>
      </c>
      <c r="K113" s="13">
        <f>Fiat!K89+VC!K89+VG!K89</f>
        <v>0</v>
      </c>
      <c r="L113" s="49"/>
      <c r="N113" s="11" t="str">
        <f>IF(H113=SUM(Fiat:VG!H89), "Valid", "Invalid")</f>
        <v>Valid</v>
      </c>
      <c r="O113" s="11" t="str">
        <f>IF(I113=SUM(Fiat:VG!I89), "Valid", "Invalid")</f>
        <v>Valid</v>
      </c>
      <c r="P113" s="11" t="str">
        <f>IF(J113=SUM(Fiat:VG!J89), "Valid", "Invalid")</f>
        <v>Valid</v>
      </c>
      <c r="Q113" s="11" t="str">
        <f>IF(K113=SUM(Fiat:VG!K89), "Valid", "Invalid")</f>
        <v>Valid</v>
      </c>
    </row>
    <row r="114" spans="1:17" s="54" customFormat="1" x14ac:dyDescent="0.2">
      <c r="A114" s="49"/>
      <c r="B114" s="91" t="s">
        <v>71</v>
      </c>
      <c r="C114" s="92"/>
      <c r="D114" s="43" t="s">
        <v>321</v>
      </c>
      <c r="E114" s="43" t="s">
        <v>322</v>
      </c>
      <c r="F114" s="46">
        <v>288</v>
      </c>
      <c r="G114" s="12">
        <f>Fiat!G90+VC!G90+VG!G90</f>
        <v>0</v>
      </c>
      <c r="H114" s="12">
        <f>Fiat!H90+VC!H90+VG!H90</f>
        <v>0</v>
      </c>
      <c r="I114" s="13">
        <f>Fiat!I90+VC!I90+VG!I90</f>
        <v>0</v>
      </c>
      <c r="J114" s="12">
        <f>Fiat!J90+VC!J90+VG!J90</f>
        <v>0</v>
      </c>
      <c r="K114" s="13">
        <f>Fiat!K90+VC!K90+VG!K90</f>
        <v>0</v>
      </c>
      <c r="L114" s="49"/>
      <c r="N114" s="11" t="str">
        <f>IF(H114=SUM(Fiat:VG!H90), "Valid", "Invalid")</f>
        <v>Valid</v>
      </c>
      <c r="O114" s="11" t="str">
        <f>IF(I114=SUM(Fiat:VG!I90), "Valid", "Invalid")</f>
        <v>Valid</v>
      </c>
      <c r="P114" s="11" t="str">
        <f>IF(J114=SUM(Fiat:VG!J90), "Valid", "Invalid")</f>
        <v>Valid</v>
      </c>
      <c r="Q114" s="11" t="str">
        <f>IF(K114=SUM(Fiat:VG!K90), "Valid", "Invalid")</f>
        <v>Valid</v>
      </c>
    </row>
    <row r="115" spans="1:17" s="54" customFormat="1" x14ac:dyDescent="0.2">
      <c r="A115" s="49"/>
      <c r="B115" s="91" t="s">
        <v>72</v>
      </c>
      <c r="C115" s="92"/>
      <c r="D115" s="43" t="s">
        <v>323</v>
      </c>
      <c r="E115" s="43" t="s">
        <v>324</v>
      </c>
      <c r="F115" s="46">
        <v>292</v>
      </c>
      <c r="G115" s="12">
        <f>Fiat!G91+VC!G91+VG!G91</f>
        <v>0</v>
      </c>
      <c r="H115" s="12">
        <f>Fiat!H91+VC!H91+VG!H91</f>
        <v>0</v>
      </c>
      <c r="I115" s="13">
        <f>Fiat!I91+VC!I91+VG!I91</f>
        <v>0</v>
      </c>
      <c r="J115" s="12">
        <f>Fiat!J91+VC!J91+VG!J91</f>
        <v>0</v>
      </c>
      <c r="K115" s="13">
        <f>Fiat!K91+VC!K91+VG!K91</f>
        <v>0</v>
      </c>
      <c r="L115" s="49"/>
      <c r="N115" s="11" t="str">
        <f>IF(H115=SUM(Fiat:VG!H91), "Valid", "Invalid")</f>
        <v>Valid</v>
      </c>
      <c r="O115" s="11" t="str">
        <f>IF(I115=SUM(Fiat:VG!I91), "Valid", "Invalid")</f>
        <v>Valid</v>
      </c>
      <c r="P115" s="11" t="str">
        <f>IF(J115=SUM(Fiat:VG!J91), "Valid", "Invalid")</f>
        <v>Valid</v>
      </c>
      <c r="Q115" s="11" t="str">
        <f>IF(K115=SUM(Fiat:VG!K91), "Valid", "Invalid")</f>
        <v>Valid</v>
      </c>
    </row>
    <row r="116" spans="1:17" s="54" customFormat="1" x14ac:dyDescent="0.2">
      <c r="A116" s="49"/>
      <c r="B116" s="91" t="s">
        <v>73</v>
      </c>
      <c r="C116" s="92"/>
      <c r="D116" s="43" t="s">
        <v>325</v>
      </c>
      <c r="E116" s="43" t="s">
        <v>326</v>
      </c>
      <c r="F116" s="46">
        <v>300</v>
      </c>
      <c r="G116" s="12">
        <f>Fiat!G92+VC!G92+VG!G92</f>
        <v>0</v>
      </c>
      <c r="H116" s="12">
        <f>Fiat!H92+VC!H92+VG!H92</f>
        <v>0</v>
      </c>
      <c r="I116" s="13">
        <f>Fiat!I92+VC!I92+VG!I92</f>
        <v>0</v>
      </c>
      <c r="J116" s="12">
        <f>Fiat!J92+VC!J92+VG!J92</f>
        <v>0</v>
      </c>
      <c r="K116" s="13">
        <f>Fiat!K92+VC!K92+VG!K92</f>
        <v>0</v>
      </c>
      <c r="L116" s="49"/>
      <c r="N116" s="11" t="str">
        <f>IF(H116=SUM(Fiat:VG!H92), "Valid", "Invalid")</f>
        <v>Valid</v>
      </c>
      <c r="O116" s="11" t="str">
        <f>IF(I116=SUM(Fiat:VG!I92), "Valid", "Invalid")</f>
        <v>Valid</v>
      </c>
      <c r="P116" s="11" t="str">
        <f>IF(J116=SUM(Fiat:VG!J92), "Valid", "Invalid")</f>
        <v>Valid</v>
      </c>
      <c r="Q116" s="11" t="str">
        <f>IF(K116=SUM(Fiat:VG!K92), "Valid", "Invalid")</f>
        <v>Valid</v>
      </c>
    </row>
    <row r="117" spans="1:17" s="54" customFormat="1" x14ac:dyDescent="0.2">
      <c r="A117" s="49"/>
      <c r="B117" s="91" t="s">
        <v>628</v>
      </c>
      <c r="C117" s="92"/>
      <c r="D117" s="43" t="s">
        <v>629</v>
      </c>
      <c r="E117" s="43" t="s">
        <v>630</v>
      </c>
      <c r="F117" s="46">
        <v>304</v>
      </c>
      <c r="G117" s="12">
        <f>Fiat!G93+VC!G93+VG!G93</f>
        <v>0</v>
      </c>
      <c r="H117" s="12">
        <f>Fiat!H93+VC!H93+VG!H93</f>
        <v>0</v>
      </c>
      <c r="I117" s="13">
        <f>Fiat!I93+VC!I93+VG!I93</f>
        <v>0</v>
      </c>
      <c r="J117" s="12">
        <f>Fiat!J93+VC!J93+VG!J93</f>
        <v>0</v>
      </c>
      <c r="K117" s="13">
        <f>Fiat!K93+VC!K93+VG!K93</f>
        <v>0</v>
      </c>
      <c r="L117" s="49"/>
      <c r="N117" s="11" t="str">
        <f>IF(H117=SUM(Fiat:VG!H93), "Valid", "Invalid")</f>
        <v>Valid</v>
      </c>
      <c r="O117" s="11" t="str">
        <f>IF(I117=SUM(Fiat:VG!I93), "Valid", "Invalid")</f>
        <v>Valid</v>
      </c>
      <c r="P117" s="11" t="str">
        <f>IF(J117=SUM(Fiat:VG!J93), "Valid", "Invalid")</f>
        <v>Valid</v>
      </c>
      <c r="Q117" s="11" t="str">
        <f>IF(K117=SUM(Fiat:VG!K93), "Valid", "Invalid")</f>
        <v>Valid</v>
      </c>
    </row>
    <row r="118" spans="1:17" s="54" customFormat="1" ht="15" customHeight="1" x14ac:dyDescent="0.2">
      <c r="A118" s="49"/>
      <c r="B118" s="91" t="s">
        <v>74</v>
      </c>
      <c r="C118" s="92"/>
      <c r="D118" s="43" t="s">
        <v>327</v>
      </c>
      <c r="E118" s="43" t="s">
        <v>328</v>
      </c>
      <c r="F118" s="46">
        <v>308</v>
      </c>
      <c r="G118" s="12">
        <f>Fiat!G94+VC!G94+VG!G94</f>
        <v>0</v>
      </c>
      <c r="H118" s="12">
        <f>Fiat!H94+VC!H94+VG!H94</f>
        <v>0</v>
      </c>
      <c r="I118" s="13">
        <f>Fiat!I94+VC!I94+VG!I94</f>
        <v>0</v>
      </c>
      <c r="J118" s="12">
        <f>Fiat!J94+VC!J94+VG!J94</f>
        <v>0</v>
      </c>
      <c r="K118" s="13">
        <f>Fiat!K94+VC!K94+VG!K94</f>
        <v>0</v>
      </c>
      <c r="L118" s="49"/>
      <c r="N118" s="11" t="str">
        <f>IF(H118=SUM(Fiat:VG!H94), "Valid", "Invalid")</f>
        <v>Valid</v>
      </c>
      <c r="O118" s="11" t="str">
        <f>IF(I118=SUM(Fiat:VG!I94), "Valid", "Invalid")</f>
        <v>Valid</v>
      </c>
      <c r="P118" s="11" t="str">
        <f>IF(J118=SUM(Fiat:VG!J94), "Valid", "Invalid")</f>
        <v>Valid</v>
      </c>
      <c r="Q118" s="11" t="str">
        <f>IF(K118=SUM(Fiat:VG!K94), "Valid", "Invalid")</f>
        <v>Valid</v>
      </c>
    </row>
    <row r="119" spans="1:17" s="54" customFormat="1" x14ac:dyDescent="0.2">
      <c r="A119" s="49"/>
      <c r="B119" s="91" t="s">
        <v>631</v>
      </c>
      <c r="C119" s="92"/>
      <c r="D119" s="43" t="s">
        <v>632</v>
      </c>
      <c r="E119" s="43" t="s">
        <v>633</v>
      </c>
      <c r="F119" s="46">
        <v>312</v>
      </c>
      <c r="G119" s="12">
        <f>Fiat!G95+VC!G95+VG!G95</f>
        <v>0</v>
      </c>
      <c r="H119" s="12">
        <f>Fiat!H95+VC!H95+VG!H95</f>
        <v>0</v>
      </c>
      <c r="I119" s="13">
        <f>Fiat!I95+VC!I95+VG!I95</f>
        <v>0</v>
      </c>
      <c r="J119" s="12">
        <f>Fiat!J95+VC!J95+VG!J95</f>
        <v>0</v>
      </c>
      <c r="K119" s="13">
        <f>Fiat!K95+VC!K95+VG!K95</f>
        <v>0</v>
      </c>
      <c r="L119" s="49"/>
      <c r="N119" s="11" t="str">
        <f>IF(H119=SUM(Fiat:VG!H95), "Valid", "Invalid")</f>
        <v>Valid</v>
      </c>
      <c r="O119" s="11" t="str">
        <f>IF(I119=SUM(Fiat:VG!I95), "Valid", "Invalid")</f>
        <v>Valid</v>
      </c>
      <c r="P119" s="11" t="str">
        <f>IF(J119=SUM(Fiat:VG!J95), "Valid", "Invalid")</f>
        <v>Valid</v>
      </c>
      <c r="Q119" s="11" t="str">
        <f>IF(K119=SUM(Fiat:VG!K95), "Valid", "Invalid")</f>
        <v>Valid</v>
      </c>
    </row>
    <row r="120" spans="1:17" s="54" customFormat="1" ht="15" customHeight="1" x14ac:dyDescent="0.2">
      <c r="A120" s="49"/>
      <c r="B120" s="91" t="s">
        <v>829</v>
      </c>
      <c r="C120" s="92"/>
      <c r="D120" s="43" t="s">
        <v>830</v>
      </c>
      <c r="E120" s="43" t="s">
        <v>831</v>
      </c>
      <c r="F120" s="46">
        <v>316</v>
      </c>
      <c r="G120" s="12">
        <f>Fiat!G96+VC!G96+VG!G96</f>
        <v>0</v>
      </c>
      <c r="H120" s="12">
        <f>Fiat!H96+VC!H96+VG!H96</f>
        <v>0</v>
      </c>
      <c r="I120" s="13">
        <f>Fiat!I96+VC!I96+VG!I96</f>
        <v>0</v>
      </c>
      <c r="J120" s="12">
        <f>Fiat!J96+VC!J96+VG!J96</f>
        <v>0</v>
      </c>
      <c r="K120" s="13">
        <f>Fiat!K96+VC!K96+VG!K96</f>
        <v>0</v>
      </c>
      <c r="L120" s="49"/>
      <c r="N120" s="11" t="str">
        <f>IF(H120=SUM(Fiat:VG!H96), "Valid", "Invalid")</f>
        <v>Valid</v>
      </c>
      <c r="O120" s="11" t="str">
        <f>IF(I120=SUM(Fiat:VG!I96), "Valid", "Invalid")</f>
        <v>Valid</v>
      </c>
      <c r="P120" s="11" t="str">
        <f>IF(J120=SUM(Fiat:VG!J96), "Valid", "Invalid")</f>
        <v>Valid</v>
      </c>
      <c r="Q120" s="11" t="str">
        <f>IF(K120=SUM(Fiat:VG!K96), "Valid", "Invalid")</f>
        <v>Valid</v>
      </c>
    </row>
    <row r="121" spans="1:17" s="54" customFormat="1" ht="15" customHeight="1" x14ac:dyDescent="0.2">
      <c r="A121" s="49"/>
      <c r="B121" s="91" t="s">
        <v>75</v>
      </c>
      <c r="C121" s="92"/>
      <c r="D121" s="43" t="s">
        <v>329</v>
      </c>
      <c r="E121" s="43" t="s">
        <v>330</v>
      </c>
      <c r="F121" s="46">
        <v>320</v>
      </c>
      <c r="G121" s="12">
        <f>Fiat!G97+VC!G97+VG!G97</f>
        <v>0</v>
      </c>
      <c r="H121" s="12">
        <f>Fiat!H97+VC!H97+VG!H97</f>
        <v>0</v>
      </c>
      <c r="I121" s="13">
        <f>Fiat!I97+VC!I97+VG!I97</f>
        <v>0</v>
      </c>
      <c r="J121" s="12">
        <f>Fiat!J97+VC!J97+VG!J97</f>
        <v>0</v>
      </c>
      <c r="K121" s="13">
        <f>Fiat!K97+VC!K97+VG!K97</f>
        <v>0</v>
      </c>
      <c r="L121" s="49"/>
      <c r="N121" s="11" t="str">
        <f>IF(H121=SUM(Fiat:VG!H97), "Valid", "Invalid")</f>
        <v>Valid</v>
      </c>
      <c r="O121" s="11" t="str">
        <f>IF(I121=SUM(Fiat:VG!I97), "Valid", "Invalid")</f>
        <v>Valid</v>
      </c>
      <c r="P121" s="11" t="str">
        <f>IF(J121=SUM(Fiat:VG!J97), "Valid", "Invalid")</f>
        <v>Valid</v>
      </c>
      <c r="Q121" s="11" t="str">
        <f>IF(K121=SUM(Fiat:VG!K97), "Valid", "Invalid")</f>
        <v>Valid</v>
      </c>
    </row>
    <row r="122" spans="1:17" s="54" customFormat="1" x14ac:dyDescent="0.2">
      <c r="A122" s="49"/>
      <c r="B122" s="91" t="s">
        <v>76</v>
      </c>
      <c r="C122" s="92"/>
      <c r="D122" s="43" t="s">
        <v>331</v>
      </c>
      <c r="E122" s="43" t="s">
        <v>332</v>
      </c>
      <c r="F122" s="46">
        <v>831</v>
      </c>
      <c r="G122" s="12">
        <f>Fiat!G98+VC!G98+VG!G98</f>
        <v>0</v>
      </c>
      <c r="H122" s="12">
        <f>Fiat!H98+VC!H98+VG!H98</f>
        <v>0</v>
      </c>
      <c r="I122" s="13">
        <f>Fiat!I98+VC!I98+VG!I98</f>
        <v>0</v>
      </c>
      <c r="J122" s="12">
        <f>Fiat!J98+VC!J98+VG!J98</f>
        <v>0</v>
      </c>
      <c r="K122" s="13">
        <f>Fiat!K98+VC!K98+VG!K98</f>
        <v>0</v>
      </c>
      <c r="L122" s="49"/>
      <c r="N122" s="11" t="str">
        <f>IF(H122=SUM(Fiat:VG!H98), "Valid", "Invalid")</f>
        <v>Valid</v>
      </c>
      <c r="O122" s="11" t="str">
        <f>IF(I122=SUM(Fiat:VG!I98), "Valid", "Invalid")</f>
        <v>Valid</v>
      </c>
      <c r="P122" s="11" t="str">
        <f>IF(J122=SUM(Fiat:VG!J98), "Valid", "Invalid")</f>
        <v>Valid</v>
      </c>
      <c r="Q122" s="11" t="str">
        <f>IF(K122=SUM(Fiat:VG!K98), "Valid", "Invalid")</f>
        <v>Valid</v>
      </c>
    </row>
    <row r="123" spans="1:17" s="54" customFormat="1" ht="14.25" customHeight="1" x14ac:dyDescent="0.2">
      <c r="A123" s="49"/>
      <c r="B123" s="91" t="s">
        <v>77</v>
      </c>
      <c r="C123" s="92"/>
      <c r="D123" s="43" t="s">
        <v>333</v>
      </c>
      <c r="E123" s="43" t="s">
        <v>334</v>
      </c>
      <c r="F123" s="46">
        <v>324</v>
      </c>
      <c r="G123" s="12">
        <f>Fiat!G99+VC!G99+VG!G99</f>
        <v>0</v>
      </c>
      <c r="H123" s="12">
        <f>Fiat!H99+VC!H99+VG!H99</f>
        <v>0</v>
      </c>
      <c r="I123" s="13">
        <f>Fiat!I99+VC!I99+VG!I99</f>
        <v>0</v>
      </c>
      <c r="J123" s="12">
        <f>Fiat!J99+VC!J99+VG!J99</f>
        <v>0</v>
      </c>
      <c r="K123" s="13">
        <f>Fiat!K99+VC!K99+VG!K99</f>
        <v>0</v>
      </c>
      <c r="L123" s="49"/>
      <c r="N123" s="11" t="str">
        <f>IF(H123=SUM(Fiat:VG!H99), "Valid", "Invalid")</f>
        <v>Valid</v>
      </c>
      <c r="O123" s="11" t="str">
        <f>IF(I123=SUM(Fiat:VG!I99), "Valid", "Invalid")</f>
        <v>Valid</v>
      </c>
      <c r="P123" s="11" t="str">
        <f>IF(J123=SUM(Fiat:VG!J99), "Valid", "Invalid")</f>
        <v>Valid</v>
      </c>
      <c r="Q123" s="11" t="str">
        <f>IF(K123=SUM(Fiat:VG!K99), "Valid", "Invalid")</f>
        <v>Valid</v>
      </c>
    </row>
    <row r="124" spans="1:17" s="54" customFormat="1" ht="15" customHeight="1" x14ac:dyDescent="0.2">
      <c r="A124" s="49"/>
      <c r="B124" s="91" t="s">
        <v>78</v>
      </c>
      <c r="C124" s="92"/>
      <c r="D124" s="43" t="s">
        <v>335</v>
      </c>
      <c r="E124" s="43" t="s">
        <v>336</v>
      </c>
      <c r="F124" s="46">
        <v>624</v>
      </c>
      <c r="G124" s="12">
        <f>Fiat!G100+VC!G100+VG!G100</f>
        <v>0</v>
      </c>
      <c r="H124" s="12">
        <f>Fiat!H100+VC!H100+VG!H100</f>
        <v>0</v>
      </c>
      <c r="I124" s="13">
        <f>Fiat!I100+VC!I100+VG!I100</f>
        <v>0</v>
      </c>
      <c r="J124" s="12">
        <f>Fiat!J100+VC!J100+VG!J100</f>
        <v>0</v>
      </c>
      <c r="K124" s="13">
        <f>Fiat!K100+VC!K100+VG!K100</f>
        <v>0</v>
      </c>
      <c r="L124" s="49"/>
      <c r="N124" s="11" t="str">
        <f>IF(H124=SUM(Fiat:VG!H100), "Valid", "Invalid")</f>
        <v>Valid</v>
      </c>
      <c r="O124" s="11" t="str">
        <f>IF(I124=SUM(Fiat:VG!I100), "Valid", "Invalid")</f>
        <v>Valid</v>
      </c>
      <c r="P124" s="11" t="str">
        <f>IF(J124=SUM(Fiat:VG!J100), "Valid", "Invalid")</f>
        <v>Valid</v>
      </c>
      <c r="Q124" s="11" t="str">
        <f>IF(K124=SUM(Fiat:VG!K100), "Valid", "Invalid")</f>
        <v>Valid</v>
      </c>
    </row>
    <row r="125" spans="1:17" s="54" customFormat="1" x14ac:dyDescent="0.2">
      <c r="A125" s="49"/>
      <c r="B125" s="91" t="s">
        <v>79</v>
      </c>
      <c r="C125" s="92"/>
      <c r="D125" s="43" t="s">
        <v>337</v>
      </c>
      <c r="E125" s="43" t="s">
        <v>338</v>
      </c>
      <c r="F125" s="46">
        <v>328</v>
      </c>
      <c r="G125" s="12">
        <f>Fiat!G101+VC!G101+VG!G101</f>
        <v>0</v>
      </c>
      <c r="H125" s="12">
        <f>Fiat!H101+VC!H101+VG!H101</f>
        <v>0</v>
      </c>
      <c r="I125" s="13">
        <f>Fiat!I101+VC!I101+VG!I101</f>
        <v>0</v>
      </c>
      <c r="J125" s="12">
        <f>Fiat!J101+VC!J101+VG!J101</f>
        <v>0</v>
      </c>
      <c r="K125" s="13">
        <f>Fiat!K101+VC!K101+VG!K101</f>
        <v>0</v>
      </c>
      <c r="L125" s="49"/>
      <c r="N125" s="11" t="str">
        <f>IF(H125=SUM(Fiat:VG!H101), "Valid", "Invalid")</f>
        <v>Valid</v>
      </c>
      <c r="O125" s="11" t="str">
        <f>IF(I125=SUM(Fiat:VG!I101), "Valid", "Invalid")</f>
        <v>Valid</v>
      </c>
      <c r="P125" s="11" t="str">
        <f>IF(J125=SUM(Fiat:VG!J101), "Valid", "Invalid")</f>
        <v>Valid</v>
      </c>
      <c r="Q125" s="11" t="str">
        <f>IF(K125=SUM(Fiat:VG!K101), "Valid", "Invalid")</f>
        <v>Valid</v>
      </c>
    </row>
    <row r="126" spans="1:17" s="54" customFormat="1" x14ac:dyDescent="0.2">
      <c r="A126" s="49"/>
      <c r="B126" s="91" t="s">
        <v>80</v>
      </c>
      <c r="C126" s="92"/>
      <c r="D126" s="43" t="s">
        <v>339</v>
      </c>
      <c r="E126" s="43" t="s">
        <v>340</v>
      </c>
      <c r="F126" s="46">
        <v>332</v>
      </c>
      <c r="G126" s="12">
        <f>Fiat!G102+VC!G102+VG!G102</f>
        <v>0</v>
      </c>
      <c r="H126" s="12">
        <f>Fiat!H102+VC!H102+VG!H102</f>
        <v>0</v>
      </c>
      <c r="I126" s="13">
        <f>Fiat!I102+VC!I102+VG!I102</f>
        <v>0</v>
      </c>
      <c r="J126" s="12">
        <f>Fiat!J102+VC!J102+VG!J102</f>
        <v>0</v>
      </c>
      <c r="K126" s="13">
        <f>Fiat!K102+VC!K102+VG!K102</f>
        <v>0</v>
      </c>
      <c r="L126" s="49"/>
      <c r="N126" s="11" t="str">
        <f>IF(H126=SUM(Fiat:VG!H102), "Valid", "Invalid")</f>
        <v>Valid</v>
      </c>
      <c r="O126" s="11" t="str">
        <f>IF(I126=SUM(Fiat:VG!I102), "Valid", "Invalid")</f>
        <v>Valid</v>
      </c>
      <c r="P126" s="11" t="str">
        <f>IF(J126=SUM(Fiat:VG!J102), "Valid", "Invalid")</f>
        <v>Valid</v>
      </c>
      <c r="Q126" s="11" t="str">
        <f>IF(K126=SUM(Fiat:VG!K102), "Valid", "Invalid")</f>
        <v>Valid</v>
      </c>
    </row>
    <row r="127" spans="1:17" s="54" customFormat="1" x14ac:dyDescent="0.2">
      <c r="A127" s="49"/>
      <c r="B127" s="91" t="s">
        <v>634</v>
      </c>
      <c r="C127" s="92"/>
      <c r="D127" s="43" t="s">
        <v>635</v>
      </c>
      <c r="E127" s="43" t="s">
        <v>636</v>
      </c>
      <c r="F127" s="46">
        <v>334</v>
      </c>
      <c r="G127" s="12">
        <f>Fiat!G103+VC!G103+VG!G103</f>
        <v>0</v>
      </c>
      <c r="H127" s="12">
        <f>Fiat!H103+VC!H103+VG!H103</f>
        <v>0</v>
      </c>
      <c r="I127" s="13">
        <f>Fiat!I103+VC!I103+VG!I103</f>
        <v>0</v>
      </c>
      <c r="J127" s="12">
        <f>Fiat!J103+VC!J103+VG!J103</f>
        <v>0</v>
      </c>
      <c r="K127" s="13">
        <f>Fiat!K103+VC!K103+VG!K103</f>
        <v>0</v>
      </c>
      <c r="L127" s="49"/>
      <c r="N127" s="11" t="str">
        <f>IF(H127=SUM(Fiat:VG!H103), "Valid", "Invalid")</f>
        <v>Valid</v>
      </c>
      <c r="O127" s="11" t="str">
        <f>IF(I127=SUM(Fiat:VG!I103), "Valid", "Invalid")</f>
        <v>Valid</v>
      </c>
      <c r="P127" s="11" t="str">
        <f>IF(J127=SUM(Fiat:VG!J103), "Valid", "Invalid")</f>
        <v>Valid</v>
      </c>
      <c r="Q127" s="11" t="str">
        <f>IF(K127=SUM(Fiat:VG!K103), "Valid", "Invalid")</f>
        <v>Valid</v>
      </c>
    </row>
    <row r="128" spans="1:17" s="54" customFormat="1" x14ac:dyDescent="0.2">
      <c r="A128" s="49"/>
      <c r="B128" s="91" t="s">
        <v>832</v>
      </c>
      <c r="C128" s="92"/>
      <c r="D128" s="43" t="s">
        <v>341</v>
      </c>
      <c r="E128" s="43" t="s">
        <v>342</v>
      </c>
      <c r="F128" s="46">
        <v>336</v>
      </c>
      <c r="G128" s="12">
        <f>Fiat!G104+VC!G104+VG!G104</f>
        <v>0</v>
      </c>
      <c r="H128" s="12">
        <f>Fiat!H104+VC!H104+VG!H104</f>
        <v>0</v>
      </c>
      <c r="I128" s="13">
        <f>Fiat!I104+VC!I104+VG!I104</f>
        <v>0</v>
      </c>
      <c r="J128" s="12">
        <f>Fiat!J104+VC!J104+VG!J104</f>
        <v>0</v>
      </c>
      <c r="K128" s="13">
        <f>Fiat!K104+VC!K104+VG!K104</f>
        <v>0</v>
      </c>
      <c r="L128" s="49"/>
      <c r="N128" s="11" t="str">
        <f>IF(H128=SUM(Fiat:VG!H104), "Valid", "Invalid")</f>
        <v>Valid</v>
      </c>
      <c r="O128" s="11" t="str">
        <f>IF(I128=SUM(Fiat:VG!I104), "Valid", "Invalid")</f>
        <v>Valid</v>
      </c>
      <c r="P128" s="11" t="str">
        <f>IF(J128=SUM(Fiat:VG!J104), "Valid", "Invalid")</f>
        <v>Valid</v>
      </c>
      <c r="Q128" s="11" t="str">
        <f>IF(K128=SUM(Fiat:VG!K104), "Valid", "Invalid")</f>
        <v>Valid</v>
      </c>
    </row>
    <row r="129" spans="1:17" s="54" customFormat="1" x14ac:dyDescent="0.2">
      <c r="A129" s="49"/>
      <c r="B129" s="91" t="s">
        <v>81</v>
      </c>
      <c r="C129" s="92"/>
      <c r="D129" s="43" t="s">
        <v>343</v>
      </c>
      <c r="E129" s="43" t="s">
        <v>344</v>
      </c>
      <c r="F129" s="46">
        <v>340</v>
      </c>
      <c r="G129" s="12">
        <f>Fiat!G105+VC!G105+VG!G105</f>
        <v>0</v>
      </c>
      <c r="H129" s="12">
        <f>Fiat!H105+VC!H105+VG!H105</f>
        <v>0</v>
      </c>
      <c r="I129" s="13">
        <f>Fiat!I105+VC!I105+VG!I105</f>
        <v>0</v>
      </c>
      <c r="J129" s="12">
        <f>Fiat!J105+VC!J105+VG!J105</f>
        <v>0</v>
      </c>
      <c r="K129" s="13">
        <f>Fiat!K105+VC!K105+VG!K105</f>
        <v>0</v>
      </c>
      <c r="L129" s="49"/>
      <c r="N129" s="11" t="str">
        <f>IF(H129=SUM(Fiat:VG!H105), "Valid", "Invalid")</f>
        <v>Valid</v>
      </c>
      <c r="O129" s="11" t="str">
        <f>IF(I129=SUM(Fiat:VG!I105), "Valid", "Invalid")</f>
        <v>Valid</v>
      </c>
      <c r="P129" s="11" t="str">
        <f>IF(J129=SUM(Fiat:VG!J105), "Valid", "Invalid")</f>
        <v>Valid</v>
      </c>
      <c r="Q129" s="11" t="str">
        <f>IF(K129=SUM(Fiat:VG!K105), "Valid", "Invalid")</f>
        <v>Valid</v>
      </c>
    </row>
    <row r="130" spans="1:17" s="54" customFormat="1" ht="15" customHeight="1" x14ac:dyDescent="0.2">
      <c r="A130" s="49"/>
      <c r="B130" s="91" t="s">
        <v>833</v>
      </c>
      <c r="C130" s="92"/>
      <c r="D130" s="43" t="s">
        <v>265</v>
      </c>
      <c r="E130" s="43" t="s">
        <v>266</v>
      </c>
      <c r="F130" s="46">
        <v>344</v>
      </c>
      <c r="G130" s="12">
        <f>Fiat!G106+VC!G106+VG!G106</f>
        <v>0</v>
      </c>
      <c r="H130" s="12">
        <f>Fiat!H106+VC!H106+VG!H106</f>
        <v>0</v>
      </c>
      <c r="I130" s="13">
        <f>Fiat!I106+VC!I106+VG!I106</f>
        <v>0</v>
      </c>
      <c r="J130" s="12">
        <f>Fiat!J106+VC!J106+VG!J106</f>
        <v>0</v>
      </c>
      <c r="K130" s="13">
        <f>Fiat!K106+VC!K106+VG!K106</f>
        <v>0</v>
      </c>
      <c r="L130" s="49"/>
      <c r="N130" s="11" t="str">
        <f>IF(H130=SUM(Fiat:VG!H106), "Valid", "Invalid")</f>
        <v>Valid</v>
      </c>
      <c r="O130" s="11" t="str">
        <f>IF(I130=SUM(Fiat:VG!I106), "Valid", "Invalid")</f>
        <v>Valid</v>
      </c>
      <c r="P130" s="11" t="str">
        <f>IF(J130=SUM(Fiat:VG!J106), "Valid", "Invalid")</f>
        <v>Valid</v>
      </c>
      <c r="Q130" s="11" t="str">
        <f>IF(K130=SUM(Fiat:VG!K106), "Valid", "Invalid")</f>
        <v>Valid</v>
      </c>
    </row>
    <row r="131" spans="1:17" s="54" customFormat="1" x14ac:dyDescent="0.2">
      <c r="A131" s="49"/>
      <c r="B131" s="91" t="s">
        <v>82</v>
      </c>
      <c r="C131" s="92"/>
      <c r="D131" s="43" t="s">
        <v>345</v>
      </c>
      <c r="E131" s="43" t="s">
        <v>346</v>
      </c>
      <c r="F131" s="46">
        <v>348</v>
      </c>
      <c r="G131" s="12">
        <f>Fiat!G107+VC!G107+VG!G107</f>
        <v>0</v>
      </c>
      <c r="H131" s="12">
        <f>Fiat!H107+VC!H107+VG!H107</f>
        <v>0</v>
      </c>
      <c r="I131" s="13">
        <f>Fiat!I107+VC!I107+VG!I107</f>
        <v>0</v>
      </c>
      <c r="J131" s="12">
        <f>Fiat!J107+VC!J107+VG!J107</f>
        <v>0</v>
      </c>
      <c r="K131" s="13">
        <f>Fiat!K107+VC!K107+VG!K107</f>
        <v>0</v>
      </c>
      <c r="L131" s="49"/>
      <c r="N131" s="11" t="str">
        <f>IF(H131=SUM(Fiat:VG!H107), "Valid", "Invalid")</f>
        <v>Valid</v>
      </c>
      <c r="O131" s="11" t="str">
        <f>IF(I131=SUM(Fiat:VG!I107), "Valid", "Invalid")</f>
        <v>Valid</v>
      </c>
      <c r="P131" s="11" t="str">
        <f>IF(J131=SUM(Fiat:VG!J107), "Valid", "Invalid")</f>
        <v>Valid</v>
      </c>
      <c r="Q131" s="11" t="str">
        <f>IF(K131=SUM(Fiat:VG!K107), "Valid", "Invalid")</f>
        <v>Valid</v>
      </c>
    </row>
    <row r="132" spans="1:17" s="54" customFormat="1" x14ac:dyDescent="0.2">
      <c r="A132" s="49"/>
      <c r="B132" s="91" t="s">
        <v>83</v>
      </c>
      <c r="C132" s="92"/>
      <c r="D132" s="43" t="s">
        <v>347</v>
      </c>
      <c r="E132" s="43" t="s">
        <v>348</v>
      </c>
      <c r="F132" s="46">
        <v>352</v>
      </c>
      <c r="G132" s="12">
        <f>Fiat!G108+VC!G108+VG!G108</f>
        <v>0</v>
      </c>
      <c r="H132" s="12">
        <f>Fiat!H108+VC!H108+VG!H108</f>
        <v>0</v>
      </c>
      <c r="I132" s="13">
        <f>Fiat!I108+VC!I108+VG!I108</f>
        <v>0</v>
      </c>
      <c r="J132" s="12">
        <f>Fiat!J108+VC!J108+VG!J108</f>
        <v>0</v>
      </c>
      <c r="K132" s="13">
        <f>Fiat!K108+VC!K108+VG!K108</f>
        <v>0</v>
      </c>
      <c r="L132" s="49"/>
      <c r="N132" s="11" t="str">
        <f>IF(H132=SUM(Fiat:VG!H108), "Valid", "Invalid")</f>
        <v>Valid</v>
      </c>
      <c r="O132" s="11" t="str">
        <f>IF(I132=SUM(Fiat:VG!I108), "Valid", "Invalid")</f>
        <v>Valid</v>
      </c>
      <c r="P132" s="11" t="str">
        <f>IF(J132=SUM(Fiat:VG!J108), "Valid", "Invalid")</f>
        <v>Valid</v>
      </c>
      <c r="Q132" s="11" t="str">
        <f>IF(K132=SUM(Fiat:VG!K108), "Valid", "Invalid")</f>
        <v>Valid</v>
      </c>
    </row>
    <row r="133" spans="1:17" s="54" customFormat="1" x14ac:dyDescent="0.2">
      <c r="A133" s="49"/>
      <c r="B133" s="91" t="s">
        <v>84</v>
      </c>
      <c r="C133" s="92"/>
      <c r="D133" s="43" t="s">
        <v>349</v>
      </c>
      <c r="E133" s="43" t="s">
        <v>350</v>
      </c>
      <c r="F133" s="46">
        <v>356</v>
      </c>
      <c r="G133" s="12">
        <f>Fiat!G109+VC!G109+VG!G109</f>
        <v>0</v>
      </c>
      <c r="H133" s="12">
        <f>Fiat!H109+VC!H109+VG!H109</f>
        <v>0</v>
      </c>
      <c r="I133" s="13">
        <f>Fiat!I109+VC!I109+VG!I109</f>
        <v>0</v>
      </c>
      <c r="J133" s="12">
        <f>Fiat!J109+VC!J109+VG!J109</f>
        <v>0</v>
      </c>
      <c r="K133" s="13">
        <f>Fiat!K109+VC!K109+VG!K109</f>
        <v>0</v>
      </c>
      <c r="L133" s="49"/>
      <c r="N133" s="11" t="str">
        <f>IF(H133=SUM(Fiat:VG!H109), "Valid", "Invalid")</f>
        <v>Valid</v>
      </c>
      <c r="O133" s="11" t="str">
        <f>IF(I133=SUM(Fiat:VG!I109), "Valid", "Invalid")</f>
        <v>Valid</v>
      </c>
      <c r="P133" s="11" t="str">
        <f>IF(J133=SUM(Fiat:VG!J109), "Valid", "Invalid")</f>
        <v>Valid</v>
      </c>
      <c r="Q133" s="11" t="str">
        <f>IF(K133=SUM(Fiat:VG!K109), "Valid", "Invalid")</f>
        <v>Valid</v>
      </c>
    </row>
    <row r="134" spans="1:17" s="54" customFormat="1" x14ac:dyDescent="0.2">
      <c r="A134" s="49"/>
      <c r="B134" s="91" t="s">
        <v>85</v>
      </c>
      <c r="C134" s="92"/>
      <c r="D134" s="43" t="s">
        <v>351</v>
      </c>
      <c r="E134" s="43" t="s">
        <v>352</v>
      </c>
      <c r="F134" s="46">
        <v>360</v>
      </c>
      <c r="G134" s="12">
        <f>Fiat!G110+VC!G110+VG!G110</f>
        <v>0</v>
      </c>
      <c r="H134" s="12">
        <f>Fiat!H110+VC!H110+VG!H110</f>
        <v>0</v>
      </c>
      <c r="I134" s="13">
        <f>Fiat!I110+VC!I110+VG!I110</f>
        <v>0</v>
      </c>
      <c r="J134" s="12">
        <f>Fiat!J110+VC!J110+VG!J110</f>
        <v>0</v>
      </c>
      <c r="K134" s="13">
        <f>Fiat!K110+VC!K110+VG!K110</f>
        <v>0</v>
      </c>
      <c r="L134" s="49"/>
      <c r="N134" s="11" t="str">
        <f>IF(H134=SUM(Fiat:VG!H110), "Valid", "Invalid")</f>
        <v>Valid</v>
      </c>
      <c r="O134" s="11" t="str">
        <f>IF(I134=SUM(Fiat:VG!I110), "Valid", "Invalid")</f>
        <v>Valid</v>
      </c>
      <c r="P134" s="11" t="str">
        <f>IF(J134=SUM(Fiat:VG!J110), "Valid", "Invalid")</f>
        <v>Valid</v>
      </c>
      <c r="Q134" s="11" t="str">
        <f>IF(K134=SUM(Fiat:VG!K110), "Valid", "Invalid")</f>
        <v>Valid</v>
      </c>
    </row>
    <row r="135" spans="1:17" s="54" customFormat="1" x14ac:dyDescent="0.2">
      <c r="A135" s="49"/>
      <c r="B135" s="91" t="s">
        <v>834</v>
      </c>
      <c r="C135" s="92"/>
      <c r="D135" s="43" t="s">
        <v>353</v>
      </c>
      <c r="E135" s="43" t="s">
        <v>354</v>
      </c>
      <c r="F135" s="46">
        <v>364</v>
      </c>
      <c r="G135" s="12">
        <f>Fiat!G111+VC!G111+VG!G111</f>
        <v>0</v>
      </c>
      <c r="H135" s="12">
        <f>Fiat!H111+VC!H111+VG!H111</f>
        <v>0</v>
      </c>
      <c r="I135" s="13">
        <f>Fiat!I111+VC!I111+VG!I111</f>
        <v>0</v>
      </c>
      <c r="J135" s="12">
        <f>Fiat!J111+VC!J111+VG!J111</f>
        <v>0</v>
      </c>
      <c r="K135" s="13">
        <f>Fiat!K111+VC!K111+VG!K111</f>
        <v>0</v>
      </c>
      <c r="L135" s="49"/>
      <c r="N135" s="11" t="str">
        <f>IF(H135=SUM(Fiat:VG!H111), "Valid", "Invalid")</f>
        <v>Valid</v>
      </c>
      <c r="O135" s="11" t="str">
        <f>IF(I135=SUM(Fiat:VG!I111), "Valid", "Invalid")</f>
        <v>Valid</v>
      </c>
      <c r="P135" s="11" t="str">
        <f>IF(J135=SUM(Fiat:VG!J111), "Valid", "Invalid")</f>
        <v>Valid</v>
      </c>
      <c r="Q135" s="11" t="str">
        <f>IF(K135=SUM(Fiat:VG!K111), "Valid", "Invalid")</f>
        <v>Valid</v>
      </c>
    </row>
    <row r="136" spans="1:17" s="54" customFormat="1" x14ac:dyDescent="0.2">
      <c r="A136" s="49"/>
      <c r="B136" s="91" t="s">
        <v>86</v>
      </c>
      <c r="C136" s="92"/>
      <c r="D136" s="43" t="s">
        <v>355</v>
      </c>
      <c r="E136" s="43" t="s">
        <v>356</v>
      </c>
      <c r="F136" s="46">
        <v>368</v>
      </c>
      <c r="G136" s="12">
        <f>Fiat!G112+VC!G112+VG!G112</f>
        <v>0</v>
      </c>
      <c r="H136" s="12">
        <f>Fiat!H112+VC!H112+VG!H112</f>
        <v>0</v>
      </c>
      <c r="I136" s="13">
        <f>Fiat!I112+VC!I112+VG!I112</f>
        <v>0</v>
      </c>
      <c r="J136" s="12">
        <f>Fiat!J112+VC!J112+VG!J112</f>
        <v>0</v>
      </c>
      <c r="K136" s="13">
        <f>Fiat!K112+VC!K112+VG!K112</f>
        <v>0</v>
      </c>
      <c r="L136" s="49"/>
      <c r="N136" s="11" t="str">
        <f>IF(H136=SUM(Fiat:VG!H112), "Valid", "Invalid")</f>
        <v>Valid</v>
      </c>
      <c r="O136" s="11" t="str">
        <f>IF(I136=SUM(Fiat:VG!I112), "Valid", "Invalid")</f>
        <v>Valid</v>
      </c>
      <c r="P136" s="11" t="str">
        <f>IF(J136=SUM(Fiat:VG!J112), "Valid", "Invalid")</f>
        <v>Valid</v>
      </c>
      <c r="Q136" s="11" t="str">
        <f>IF(K136=SUM(Fiat:VG!K112), "Valid", "Invalid")</f>
        <v>Valid</v>
      </c>
    </row>
    <row r="137" spans="1:17" s="54" customFormat="1" x14ac:dyDescent="0.2">
      <c r="A137" s="49"/>
      <c r="B137" s="91" t="s">
        <v>87</v>
      </c>
      <c r="C137" s="92"/>
      <c r="D137" s="43" t="s">
        <v>357</v>
      </c>
      <c r="E137" s="43" t="s">
        <v>358</v>
      </c>
      <c r="F137" s="46">
        <v>372</v>
      </c>
      <c r="G137" s="12">
        <f>Fiat!G113+VC!G113+VG!G113</f>
        <v>0</v>
      </c>
      <c r="H137" s="12">
        <f>Fiat!H113+VC!H113+VG!H113</f>
        <v>0</v>
      </c>
      <c r="I137" s="13">
        <f>Fiat!I113+VC!I113+VG!I113</f>
        <v>0</v>
      </c>
      <c r="J137" s="12">
        <f>Fiat!J113+VC!J113+VG!J113</f>
        <v>0</v>
      </c>
      <c r="K137" s="13">
        <f>Fiat!K113+VC!K113+VG!K113</f>
        <v>0</v>
      </c>
      <c r="L137" s="49"/>
      <c r="N137" s="11" t="str">
        <f>IF(H137=SUM(Fiat:VG!H113), "Valid", "Invalid")</f>
        <v>Valid</v>
      </c>
      <c r="O137" s="11" t="str">
        <f>IF(I137=SUM(Fiat:VG!I113), "Valid", "Invalid")</f>
        <v>Valid</v>
      </c>
      <c r="P137" s="11" t="str">
        <f>IF(J137=SUM(Fiat:VG!J113), "Valid", "Invalid")</f>
        <v>Valid</v>
      </c>
      <c r="Q137" s="11" t="str">
        <f>IF(K137=SUM(Fiat:VG!K113), "Valid", "Invalid")</f>
        <v>Valid</v>
      </c>
    </row>
    <row r="138" spans="1:17" s="54" customFormat="1" ht="15" customHeight="1" x14ac:dyDescent="0.2">
      <c r="A138" s="49"/>
      <c r="B138" s="91" t="s">
        <v>88</v>
      </c>
      <c r="C138" s="92"/>
      <c r="D138" s="43" t="s">
        <v>359</v>
      </c>
      <c r="E138" s="43" t="s">
        <v>360</v>
      </c>
      <c r="F138" s="46">
        <v>833</v>
      </c>
      <c r="G138" s="12">
        <f>Fiat!G114+VC!G114+VG!G114</f>
        <v>0</v>
      </c>
      <c r="H138" s="12">
        <f>Fiat!H114+VC!H114+VG!H114</f>
        <v>0</v>
      </c>
      <c r="I138" s="13">
        <f>Fiat!I114+VC!I114+VG!I114</f>
        <v>0</v>
      </c>
      <c r="J138" s="12">
        <f>Fiat!J114+VC!J114+VG!J114</f>
        <v>0</v>
      </c>
      <c r="K138" s="13">
        <f>Fiat!K114+VC!K114+VG!K114</f>
        <v>0</v>
      </c>
      <c r="L138" s="49"/>
      <c r="N138" s="11" t="str">
        <f>IF(H138=SUM(Fiat:VG!H114), "Valid", "Invalid")</f>
        <v>Valid</v>
      </c>
      <c r="O138" s="11" t="str">
        <f>IF(I138=SUM(Fiat:VG!I114), "Valid", "Invalid")</f>
        <v>Valid</v>
      </c>
      <c r="P138" s="11" t="str">
        <f>IF(J138=SUM(Fiat:VG!J114), "Valid", "Invalid")</f>
        <v>Valid</v>
      </c>
      <c r="Q138" s="11" t="str">
        <f>IF(K138=SUM(Fiat:VG!K114), "Valid", "Invalid")</f>
        <v>Valid</v>
      </c>
    </row>
    <row r="139" spans="1:17" s="54" customFormat="1" x14ac:dyDescent="0.2">
      <c r="A139" s="49"/>
      <c r="B139" s="91" t="s">
        <v>89</v>
      </c>
      <c r="C139" s="92"/>
      <c r="D139" s="43" t="s">
        <v>361</v>
      </c>
      <c r="E139" s="43" t="s">
        <v>362</v>
      </c>
      <c r="F139" s="46">
        <v>376</v>
      </c>
      <c r="G139" s="12">
        <f>Fiat!G115+VC!G115+VG!G115</f>
        <v>0</v>
      </c>
      <c r="H139" s="12">
        <f>Fiat!H115+VC!H115+VG!H115</f>
        <v>0</v>
      </c>
      <c r="I139" s="13">
        <f>Fiat!I115+VC!I115+VG!I115</f>
        <v>0</v>
      </c>
      <c r="J139" s="12">
        <f>Fiat!J115+VC!J115+VG!J115</f>
        <v>0</v>
      </c>
      <c r="K139" s="13">
        <f>Fiat!K115+VC!K115+VG!K115</f>
        <v>0</v>
      </c>
      <c r="L139" s="49"/>
      <c r="N139" s="11" t="str">
        <f>IF(H139=SUM(Fiat:VG!H115), "Valid", "Invalid")</f>
        <v>Valid</v>
      </c>
      <c r="O139" s="11" t="str">
        <f>IF(I139=SUM(Fiat:VG!I115), "Valid", "Invalid")</f>
        <v>Valid</v>
      </c>
      <c r="P139" s="11" t="str">
        <f>IF(J139=SUM(Fiat:VG!J115), "Valid", "Invalid")</f>
        <v>Valid</v>
      </c>
      <c r="Q139" s="11" t="str">
        <f>IF(K139=SUM(Fiat:VG!K115), "Valid", "Invalid")</f>
        <v>Valid</v>
      </c>
    </row>
    <row r="140" spans="1:17" s="54" customFormat="1" x14ac:dyDescent="0.2">
      <c r="A140" s="49"/>
      <c r="B140" s="91" t="s">
        <v>90</v>
      </c>
      <c r="C140" s="92"/>
      <c r="D140" s="43" t="s">
        <v>363</v>
      </c>
      <c r="E140" s="43" t="s">
        <v>364</v>
      </c>
      <c r="F140" s="46">
        <v>380</v>
      </c>
      <c r="G140" s="12">
        <f>Fiat!G116+VC!G116+VG!G116</f>
        <v>0</v>
      </c>
      <c r="H140" s="12">
        <f>Fiat!H116+VC!H116+VG!H116</f>
        <v>0</v>
      </c>
      <c r="I140" s="13">
        <f>Fiat!I116+VC!I116+VG!I116</f>
        <v>0</v>
      </c>
      <c r="J140" s="12">
        <f>Fiat!J116+VC!J116+VG!J116</f>
        <v>0</v>
      </c>
      <c r="K140" s="13">
        <f>Fiat!K116+VC!K116+VG!K116</f>
        <v>0</v>
      </c>
      <c r="L140" s="49"/>
      <c r="N140" s="11" t="str">
        <f>IF(H140=SUM(Fiat:VG!H116), "Valid", "Invalid")</f>
        <v>Valid</v>
      </c>
      <c r="O140" s="11" t="str">
        <f>IF(I140=SUM(Fiat:VG!I116), "Valid", "Invalid")</f>
        <v>Valid</v>
      </c>
      <c r="P140" s="11" t="str">
        <f>IF(J140=SUM(Fiat:VG!J116), "Valid", "Invalid")</f>
        <v>Valid</v>
      </c>
      <c r="Q140" s="11" t="str">
        <f>IF(K140=SUM(Fiat:VG!K116), "Valid", "Invalid")</f>
        <v>Valid</v>
      </c>
    </row>
    <row r="141" spans="1:17" s="54" customFormat="1" x14ac:dyDescent="0.2">
      <c r="A141" s="49"/>
      <c r="B141" s="91" t="s">
        <v>91</v>
      </c>
      <c r="C141" s="92"/>
      <c r="D141" s="43" t="s">
        <v>365</v>
      </c>
      <c r="E141" s="43" t="s">
        <v>366</v>
      </c>
      <c r="F141" s="46">
        <v>388</v>
      </c>
      <c r="G141" s="12">
        <f>Fiat!G117+VC!G117+VG!G117</f>
        <v>0</v>
      </c>
      <c r="H141" s="12">
        <f>Fiat!H117+VC!H117+VG!H117</f>
        <v>0</v>
      </c>
      <c r="I141" s="13">
        <f>Fiat!I117+VC!I117+VG!I117</f>
        <v>0</v>
      </c>
      <c r="J141" s="12">
        <f>Fiat!J117+VC!J117+VG!J117</f>
        <v>0</v>
      </c>
      <c r="K141" s="13">
        <f>Fiat!K117+VC!K117+VG!K117</f>
        <v>0</v>
      </c>
      <c r="L141" s="49"/>
      <c r="N141" s="11" t="str">
        <f>IF(H141=SUM(Fiat:VG!H117), "Valid", "Invalid")</f>
        <v>Valid</v>
      </c>
      <c r="O141" s="11" t="str">
        <f>IF(I141=SUM(Fiat:VG!I117), "Valid", "Invalid")</f>
        <v>Valid</v>
      </c>
      <c r="P141" s="11" t="str">
        <f>IF(J141=SUM(Fiat:VG!J117), "Valid", "Invalid")</f>
        <v>Valid</v>
      </c>
      <c r="Q141" s="11" t="str">
        <f>IF(K141=SUM(Fiat:VG!K117), "Valid", "Invalid")</f>
        <v>Valid</v>
      </c>
    </row>
    <row r="142" spans="1:17" s="54" customFormat="1" x14ac:dyDescent="0.2">
      <c r="A142" s="49"/>
      <c r="B142" s="91" t="s">
        <v>92</v>
      </c>
      <c r="C142" s="92"/>
      <c r="D142" s="43" t="s">
        <v>367</v>
      </c>
      <c r="E142" s="43" t="s">
        <v>368</v>
      </c>
      <c r="F142" s="46">
        <v>392</v>
      </c>
      <c r="G142" s="12">
        <f>Fiat!G118+VC!G118+VG!G118</f>
        <v>0</v>
      </c>
      <c r="H142" s="12">
        <f>Fiat!H118+VC!H118+VG!H118</f>
        <v>0</v>
      </c>
      <c r="I142" s="13">
        <f>Fiat!I118+VC!I118+VG!I118</f>
        <v>0</v>
      </c>
      <c r="J142" s="12">
        <f>Fiat!J118+VC!J118+VG!J118</f>
        <v>0</v>
      </c>
      <c r="K142" s="13">
        <f>Fiat!K118+VC!K118+VG!K118</f>
        <v>0</v>
      </c>
      <c r="L142" s="49"/>
      <c r="N142" s="11" t="str">
        <f>IF(H142=SUM(Fiat:VG!H118), "Valid", "Invalid")</f>
        <v>Valid</v>
      </c>
      <c r="O142" s="11" t="str">
        <f>IF(I142=SUM(Fiat:VG!I118), "Valid", "Invalid")</f>
        <v>Valid</v>
      </c>
      <c r="P142" s="11" t="str">
        <f>IF(J142=SUM(Fiat:VG!J118), "Valid", "Invalid")</f>
        <v>Valid</v>
      </c>
      <c r="Q142" s="11" t="str">
        <f>IF(K142=SUM(Fiat:VG!K118), "Valid", "Invalid")</f>
        <v>Valid</v>
      </c>
    </row>
    <row r="143" spans="1:17" s="54" customFormat="1" x14ac:dyDescent="0.2">
      <c r="A143" s="49"/>
      <c r="B143" s="91" t="s">
        <v>93</v>
      </c>
      <c r="C143" s="92"/>
      <c r="D143" s="43" t="s">
        <v>369</v>
      </c>
      <c r="E143" s="43" t="s">
        <v>370</v>
      </c>
      <c r="F143" s="46">
        <v>832</v>
      </c>
      <c r="G143" s="12">
        <f>Fiat!G119+VC!G119+VG!G119</f>
        <v>0</v>
      </c>
      <c r="H143" s="12">
        <f>Fiat!H119+VC!H119+VG!H119</f>
        <v>0</v>
      </c>
      <c r="I143" s="13">
        <f>Fiat!I119+VC!I119+VG!I119</f>
        <v>0</v>
      </c>
      <c r="J143" s="12">
        <f>Fiat!J119+VC!J119+VG!J119</f>
        <v>0</v>
      </c>
      <c r="K143" s="13">
        <f>Fiat!K119+VC!K119+VG!K119</f>
        <v>0</v>
      </c>
      <c r="L143" s="49"/>
      <c r="N143" s="11" t="str">
        <f>IF(H143=SUM(Fiat:VG!H119), "Valid", "Invalid")</f>
        <v>Valid</v>
      </c>
      <c r="O143" s="11" t="str">
        <f>IF(I143=SUM(Fiat:VG!I119), "Valid", "Invalid")</f>
        <v>Valid</v>
      </c>
      <c r="P143" s="11" t="str">
        <f>IF(J143=SUM(Fiat:VG!J119), "Valid", "Invalid")</f>
        <v>Valid</v>
      </c>
      <c r="Q143" s="11" t="str">
        <f>IF(K143=SUM(Fiat:VG!K119), "Valid", "Invalid")</f>
        <v>Valid</v>
      </c>
    </row>
    <row r="144" spans="1:17" s="54" customFormat="1" x14ac:dyDescent="0.2">
      <c r="A144" s="49"/>
      <c r="B144" s="91" t="s">
        <v>94</v>
      </c>
      <c r="C144" s="92"/>
      <c r="D144" s="43" t="s">
        <v>371</v>
      </c>
      <c r="E144" s="43" t="s">
        <v>372</v>
      </c>
      <c r="F144" s="46">
        <v>400</v>
      </c>
      <c r="G144" s="12">
        <f>Fiat!G120+VC!G120+VG!G120</f>
        <v>0</v>
      </c>
      <c r="H144" s="12">
        <f>Fiat!H120+VC!H120+VG!H120</f>
        <v>0</v>
      </c>
      <c r="I144" s="13">
        <f>Fiat!I120+VC!I120+VG!I120</f>
        <v>0</v>
      </c>
      <c r="J144" s="12">
        <f>Fiat!J120+VC!J120+VG!J120</f>
        <v>0</v>
      </c>
      <c r="K144" s="13">
        <f>Fiat!K120+VC!K120+VG!K120</f>
        <v>0</v>
      </c>
      <c r="L144" s="49"/>
      <c r="N144" s="11" t="str">
        <f>IF(H144=SUM(Fiat:VG!H120), "Valid", "Invalid")</f>
        <v>Valid</v>
      </c>
      <c r="O144" s="11" t="str">
        <f>IF(I144=SUM(Fiat:VG!I120), "Valid", "Invalid")</f>
        <v>Valid</v>
      </c>
      <c r="P144" s="11" t="str">
        <f>IF(J144=SUM(Fiat:VG!J120), "Valid", "Invalid")</f>
        <v>Valid</v>
      </c>
      <c r="Q144" s="11" t="str">
        <f>IF(K144=SUM(Fiat:VG!K120), "Valid", "Invalid")</f>
        <v>Valid</v>
      </c>
    </row>
    <row r="145" spans="1:17" s="54" customFormat="1" ht="15" customHeight="1" x14ac:dyDescent="0.2">
      <c r="A145" s="49"/>
      <c r="B145" s="91" t="s">
        <v>95</v>
      </c>
      <c r="C145" s="92"/>
      <c r="D145" s="43" t="s">
        <v>373</v>
      </c>
      <c r="E145" s="43" t="s">
        <v>374</v>
      </c>
      <c r="F145" s="46">
        <v>398</v>
      </c>
      <c r="G145" s="12">
        <f>Fiat!G121+VC!G121+VG!G121</f>
        <v>0</v>
      </c>
      <c r="H145" s="12">
        <f>Fiat!H121+VC!H121+VG!H121</f>
        <v>0</v>
      </c>
      <c r="I145" s="13">
        <f>Fiat!I121+VC!I121+VG!I121</f>
        <v>0</v>
      </c>
      <c r="J145" s="12">
        <f>Fiat!J121+VC!J121+VG!J121</f>
        <v>0</v>
      </c>
      <c r="K145" s="13">
        <f>Fiat!K121+VC!K121+VG!K121</f>
        <v>0</v>
      </c>
      <c r="L145" s="49"/>
      <c r="N145" s="11" t="str">
        <f>IF(H145=SUM(Fiat:VG!H121), "Valid", "Invalid")</f>
        <v>Valid</v>
      </c>
      <c r="O145" s="11" t="str">
        <f>IF(I145=SUM(Fiat:VG!I121), "Valid", "Invalid")</f>
        <v>Valid</v>
      </c>
      <c r="P145" s="11" t="str">
        <f>IF(J145=SUM(Fiat:VG!J121), "Valid", "Invalid")</f>
        <v>Valid</v>
      </c>
      <c r="Q145" s="11" t="str">
        <f>IF(K145=SUM(Fiat:VG!K121), "Valid", "Invalid")</f>
        <v>Valid</v>
      </c>
    </row>
    <row r="146" spans="1:17" s="54" customFormat="1" x14ac:dyDescent="0.2">
      <c r="A146" s="49"/>
      <c r="B146" s="91" t="s">
        <v>96</v>
      </c>
      <c r="C146" s="92"/>
      <c r="D146" s="43" t="s">
        <v>375</v>
      </c>
      <c r="E146" s="43" t="s">
        <v>376</v>
      </c>
      <c r="F146" s="46">
        <v>404</v>
      </c>
      <c r="G146" s="12">
        <f>Fiat!G122+VC!G122+VG!G122</f>
        <v>0</v>
      </c>
      <c r="H146" s="12">
        <f>Fiat!H122+VC!H122+VG!H122</f>
        <v>0</v>
      </c>
      <c r="I146" s="13">
        <f>Fiat!I122+VC!I122+VG!I122</f>
        <v>0</v>
      </c>
      <c r="J146" s="12">
        <f>Fiat!J122+VC!J122+VG!J122</f>
        <v>0</v>
      </c>
      <c r="K146" s="13">
        <f>Fiat!K122+VC!K122+VG!K122</f>
        <v>0</v>
      </c>
      <c r="L146" s="49"/>
      <c r="N146" s="11" t="str">
        <f>IF(H146=SUM(Fiat:VG!H122), "Valid", "Invalid")</f>
        <v>Valid</v>
      </c>
      <c r="O146" s="11" t="str">
        <f>IF(I146=SUM(Fiat:VG!I122), "Valid", "Invalid")</f>
        <v>Valid</v>
      </c>
      <c r="P146" s="11" t="str">
        <f>IF(J146=SUM(Fiat:VG!J122), "Valid", "Invalid")</f>
        <v>Valid</v>
      </c>
      <c r="Q146" s="11" t="str">
        <f>IF(K146=SUM(Fiat:VG!K122), "Valid", "Invalid")</f>
        <v>Valid</v>
      </c>
    </row>
    <row r="147" spans="1:17" s="54" customFormat="1" ht="14.25" customHeight="1" x14ac:dyDescent="0.2">
      <c r="A147" s="49"/>
      <c r="B147" s="91" t="s">
        <v>637</v>
      </c>
      <c r="C147" s="92"/>
      <c r="D147" s="43" t="s">
        <v>638</v>
      </c>
      <c r="E147" s="43" t="s">
        <v>639</v>
      </c>
      <c r="F147" s="46">
        <v>296</v>
      </c>
      <c r="G147" s="12">
        <f>Fiat!G123+VC!G123+VG!G123</f>
        <v>0</v>
      </c>
      <c r="H147" s="12">
        <f>Fiat!H123+VC!H123+VG!H123</f>
        <v>0</v>
      </c>
      <c r="I147" s="13">
        <f>Fiat!I123+VC!I123+VG!I123</f>
        <v>0</v>
      </c>
      <c r="J147" s="12">
        <f>Fiat!J123+VC!J123+VG!J123</f>
        <v>0</v>
      </c>
      <c r="K147" s="13">
        <f>Fiat!K123+VC!K123+VG!K123</f>
        <v>0</v>
      </c>
      <c r="L147" s="49"/>
      <c r="N147" s="11" t="str">
        <f>IF(H147=SUM(Fiat:VG!H123), "Valid", "Invalid")</f>
        <v>Valid</v>
      </c>
      <c r="O147" s="11" t="str">
        <f>IF(I147=SUM(Fiat:VG!I123), "Valid", "Invalid")</f>
        <v>Valid</v>
      </c>
      <c r="P147" s="11" t="str">
        <f>IF(J147=SUM(Fiat:VG!J123), "Valid", "Invalid")</f>
        <v>Valid</v>
      </c>
      <c r="Q147" s="11" t="str">
        <f>IF(K147=SUM(Fiat:VG!K123), "Valid", "Invalid")</f>
        <v>Valid</v>
      </c>
    </row>
    <row r="148" spans="1:17" s="54" customFormat="1" x14ac:dyDescent="0.2">
      <c r="A148" s="49"/>
      <c r="B148" s="91" t="s">
        <v>835</v>
      </c>
      <c r="C148" s="92"/>
      <c r="D148" s="43" t="s">
        <v>377</v>
      </c>
      <c r="E148" s="43" t="s">
        <v>378</v>
      </c>
      <c r="F148" s="46">
        <v>408</v>
      </c>
      <c r="G148" s="12">
        <f>Fiat!G124+VC!G124+VG!G124</f>
        <v>0</v>
      </c>
      <c r="H148" s="12">
        <f>Fiat!H124+VC!H124+VG!H124</f>
        <v>0</v>
      </c>
      <c r="I148" s="13">
        <f>Fiat!I124+VC!I124+VG!I124</f>
        <v>0</v>
      </c>
      <c r="J148" s="12">
        <f>Fiat!J124+VC!J124+VG!J124</f>
        <v>0</v>
      </c>
      <c r="K148" s="13">
        <f>Fiat!K124+VC!K124+VG!K124</f>
        <v>0</v>
      </c>
      <c r="L148" s="49"/>
      <c r="N148" s="11" t="str">
        <f>IF(H148=SUM(Fiat:VG!H124), "Valid", "Invalid")</f>
        <v>Valid</v>
      </c>
      <c r="O148" s="11" t="str">
        <f>IF(I148=SUM(Fiat:VG!I124), "Valid", "Invalid")</f>
        <v>Valid</v>
      </c>
      <c r="P148" s="11" t="str">
        <f>IF(J148=SUM(Fiat:VG!J124), "Valid", "Invalid")</f>
        <v>Valid</v>
      </c>
      <c r="Q148" s="11" t="str">
        <f>IF(K148=SUM(Fiat:VG!K124), "Valid", "Invalid")</f>
        <v>Valid</v>
      </c>
    </row>
    <row r="149" spans="1:17" s="54" customFormat="1" x14ac:dyDescent="0.2">
      <c r="A149" s="49"/>
      <c r="B149" s="91" t="s">
        <v>836</v>
      </c>
      <c r="C149" s="92"/>
      <c r="D149" s="43" t="s">
        <v>379</v>
      </c>
      <c r="E149" s="43" t="s">
        <v>380</v>
      </c>
      <c r="F149" s="46">
        <v>410</v>
      </c>
      <c r="G149" s="12">
        <f>Fiat!G125+VC!G125+VG!G125</f>
        <v>0</v>
      </c>
      <c r="H149" s="12">
        <f>Fiat!H125+VC!H125+VG!H125</f>
        <v>0</v>
      </c>
      <c r="I149" s="13">
        <f>Fiat!I125+VC!I125+VG!I125</f>
        <v>0</v>
      </c>
      <c r="J149" s="12">
        <f>Fiat!J125+VC!J125+VG!J125</f>
        <v>0</v>
      </c>
      <c r="K149" s="13">
        <f>Fiat!K125+VC!K125+VG!K125</f>
        <v>0</v>
      </c>
      <c r="L149" s="49"/>
      <c r="N149" s="11" t="str">
        <f>IF(H149=SUM(Fiat:VG!H125), "Valid", "Invalid")</f>
        <v>Valid</v>
      </c>
      <c r="O149" s="11" t="str">
        <f>IF(I149=SUM(Fiat:VG!I125), "Valid", "Invalid")</f>
        <v>Valid</v>
      </c>
      <c r="P149" s="11" t="str">
        <f>IF(J149=SUM(Fiat:VG!J125), "Valid", "Invalid")</f>
        <v>Valid</v>
      </c>
      <c r="Q149" s="11" t="str">
        <f>IF(K149=SUM(Fiat:VG!K125), "Valid", "Invalid")</f>
        <v>Valid</v>
      </c>
    </row>
    <row r="150" spans="1:17" s="54" customFormat="1" ht="15" customHeight="1" x14ac:dyDescent="0.2">
      <c r="A150" s="49"/>
      <c r="B150" s="91" t="s">
        <v>97</v>
      </c>
      <c r="C150" s="92"/>
      <c r="D150" s="43" t="s">
        <v>381</v>
      </c>
      <c r="E150" s="43" t="s">
        <v>382</v>
      </c>
      <c r="F150" s="46">
        <v>414</v>
      </c>
      <c r="G150" s="12">
        <f>Fiat!G126+VC!G126+VG!G126</f>
        <v>0</v>
      </c>
      <c r="H150" s="12">
        <f>Fiat!H126+VC!H126+VG!H126</f>
        <v>0</v>
      </c>
      <c r="I150" s="13">
        <f>Fiat!I126+VC!I126+VG!I126</f>
        <v>0</v>
      </c>
      <c r="J150" s="12">
        <f>Fiat!J126+VC!J126+VG!J126</f>
        <v>0</v>
      </c>
      <c r="K150" s="13">
        <f>Fiat!K126+VC!K126+VG!K126</f>
        <v>0</v>
      </c>
      <c r="L150" s="49"/>
      <c r="N150" s="11" t="str">
        <f>IF(H150=SUM(Fiat:VG!H126), "Valid", "Invalid")</f>
        <v>Valid</v>
      </c>
      <c r="O150" s="11" t="str">
        <f>IF(I150=SUM(Fiat:VG!I126), "Valid", "Invalid")</f>
        <v>Valid</v>
      </c>
      <c r="P150" s="11" t="str">
        <f>IF(J150=SUM(Fiat:VG!J126), "Valid", "Invalid")</f>
        <v>Valid</v>
      </c>
      <c r="Q150" s="11" t="str">
        <f>IF(K150=SUM(Fiat:VG!K126), "Valid", "Invalid")</f>
        <v>Valid</v>
      </c>
    </row>
    <row r="151" spans="1:17" s="54" customFormat="1" ht="15" customHeight="1" x14ac:dyDescent="0.2">
      <c r="A151" s="49"/>
      <c r="B151" s="91" t="s">
        <v>98</v>
      </c>
      <c r="C151" s="92"/>
      <c r="D151" s="43" t="s">
        <v>383</v>
      </c>
      <c r="E151" s="43" t="s">
        <v>384</v>
      </c>
      <c r="F151" s="46">
        <v>417</v>
      </c>
      <c r="G151" s="12">
        <f>Fiat!G127+VC!G127+VG!G127</f>
        <v>0</v>
      </c>
      <c r="H151" s="12">
        <f>Fiat!H127+VC!H127+VG!H127</f>
        <v>0</v>
      </c>
      <c r="I151" s="13">
        <f>Fiat!I127+VC!I127+VG!I127</f>
        <v>0</v>
      </c>
      <c r="J151" s="12">
        <f>Fiat!J127+VC!J127+VG!J127</f>
        <v>0</v>
      </c>
      <c r="K151" s="13">
        <f>Fiat!K127+VC!K127+VG!K127</f>
        <v>0</v>
      </c>
      <c r="L151" s="49"/>
      <c r="N151" s="11" t="str">
        <f>IF(H151=SUM(Fiat:VG!H127), "Valid", "Invalid")</f>
        <v>Valid</v>
      </c>
      <c r="O151" s="11" t="str">
        <f>IF(I151=SUM(Fiat:VG!I127), "Valid", "Invalid")</f>
        <v>Valid</v>
      </c>
      <c r="P151" s="11" t="str">
        <f>IF(J151=SUM(Fiat:VG!J127), "Valid", "Invalid")</f>
        <v>Valid</v>
      </c>
      <c r="Q151" s="11" t="str">
        <f>IF(K151=SUM(Fiat:VG!K127), "Valid", "Invalid")</f>
        <v>Valid</v>
      </c>
    </row>
    <row r="152" spans="1:17" s="54" customFormat="1" x14ac:dyDescent="0.2">
      <c r="A152" s="49"/>
      <c r="B152" s="91" t="s">
        <v>837</v>
      </c>
      <c r="C152" s="92"/>
      <c r="D152" s="43" t="s">
        <v>385</v>
      </c>
      <c r="E152" s="43" t="s">
        <v>386</v>
      </c>
      <c r="F152" s="46">
        <v>418</v>
      </c>
      <c r="G152" s="12">
        <f>Fiat!G128+VC!G128+VG!G128</f>
        <v>0</v>
      </c>
      <c r="H152" s="12">
        <f>Fiat!H128+VC!H128+VG!H128</f>
        <v>0</v>
      </c>
      <c r="I152" s="13">
        <f>Fiat!I128+VC!I128+VG!I128</f>
        <v>0</v>
      </c>
      <c r="J152" s="12">
        <f>Fiat!J128+VC!J128+VG!J128</f>
        <v>0</v>
      </c>
      <c r="K152" s="13">
        <f>Fiat!K128+VC!K128+VG!K128</f>
        <v>0</v>
      </c>
      <c r="L152" s="49"/>
      <c r="N152" s="11" t="str">
        <f>IF(H152=SUM(Fiat:VG!H128), "Valid", "Invalid")</f>
        <v>Valid</v>
      </c>
      <c r="O152" s="11" t="str">
        <f>IF(I152=SUM(Fiat:VG!I128), "Valid", "Invalid")</f>
        <v>Valid</v>
      </c>
      <c r="P152" s="11" t="str">
        <f>IF(J152=SUM(Fiat:VG!J128), "Valid", "Invalid")</f>
        <v>Valid</v>
      </c>
      <c r="Q152" s="11" t="str">
        <f>IF(K152=SUM(Fiat:VG!K128), "Valid", "Invalid")</f>
        <v>Valid</v>
      </c>
    </row>
    <row r="153" spans="1:17" s="54" customFormat="1" x14ac:dyDescent="0.2">
      <c r="A153" s="49"/>
      <c r="B153" s="91" t="s">
        <v>99</v>
      </c>
      <c r="C153" s="92"/>
      <c r="D153" s="43" t="s">
        <v>387</v>
      </c>
      <c r="E153" s="43" t="s">
        <v>388</v>
      </c>
      <c r="F153" s="46">
        <v>428</v>
      </c>
      <c r="G153" s="12">
        <f>Fiat!G129+VC!G129+VG!G129</f>
        <v>0</v>
      </c>
      <c r="H153" s="12">
        <f>Fiat!H129+VC!H129+VG!H129</f>
        <v>0</v>
      </c>
      <c r="I153" s="13">
        <f>Fiat!I129+VC!I129+VG!I129</f>
        <v>0</v>
      </c>
      <c r="J153" s="12">
        <f>Fiat!J129+VC!J129+VG!J129</f>
        <v>0</v>
      </c>
      <c r="K153" s="13">
        <f>Fiat!K129+VC!K129+VG!K129</f>
        <v>0</v>
      </c>
      <c r="L153" s="49"/>
      <c r="N153" s="11" t="str">
        <f>IF(H153=SUM(Fiat:VG!H129), "Valid", "Invalid")</f>
        <v>Valid</v>
      </c>
      <c r="O153" s="11" t="str">
        <f>IF(I153=SUM(Fiat:VG!I129), "Valid", "Invalid")</f>
        <v>Valid</v>
      </c>
      <c r="P153" s="11" t="str">
        <f>IF(J153=SUM(Fiat:VG!J129), "Valid", "Invalid")</f>
        <v>Valid</v>
      </c>
      <c r="Q153" s="11" t="str">
        <f>IF(K153=SUM(Fiat:VG!K129), "Valid", "Invalid")</f>
        <v>Valid</v>
      </c>
    </row>
    <row r="154" spans="1:17" s="54" customFormat="1" x14ac:dyDescent="0.2">
      <c r="A154" s="49"/>
      <c r="B154" s="91" t="s">
        <v>100</v>
      </c>
      <c r="C154" s="92"/>
      <c r="D154" s="43" t="s">
        <v>389</v>
      </c>
      <c r="E154" s="43" t="s">
        <v>390</v>
      </c>
      <c r="F154" s="46">
        <v>422</v>
      </c>
      <c r="G154" s="12">
        <f>Fiat!G130+VC!G130+VG!G130</f>
        <v>0</v>
      </c>
      <c r="H154" s="12">
        <f>Fiat!H130+VC!H130+VG!H130</f>
        <v>0</v>
      </c>
      <c r="I154" s="13">
        <f>Fiat!I130+VC!I130+VG!I130</f>
        <v>0</v>
      </c>
      <c r="J154" s="12">
        <f>Fiat!J130+VC!J130+VG!J130</f>
        <v>0</v>
      </c>
      <c r="K154" s="13">
        <f>Fiat!K130+VC!K130+VG!K130</f>
        <v>0</v>
      </c>
      <c r="L154" s="49"/>
      <c r="N154" s="11" t="str">
        <f>IF(H154=SUM(Fiat:VG!H130), "Valid", "Invalid")</f>
        <v>Valid</v>
      </c>
      <c r="O154" s="11" t="str">
        <f>IF(I154=SUM(Fiat:VG!I130), "Valid", "Invalid")</f>
        <v>Valid</v>
      </c>
      <c r="P154" s="11" t="str">
        <f>IF(J154=SUM(Fiat:VG!J130), "Valid", "Invalid")</f>
        <v>Valid</v>
      </c>
      <c r="Q154" s="11" t="str">
        <f>IF(K154=SUM(Fiat:VG!K130), "Valid", "Invalid")</f>
        <v>Valid</v>
      </c>
    </row>
    <row r="155" spans="1:17" s="54" customFormat="1" x14ac:dyDescent="0.2">
      <c r="A155" s="49"/>
      <c r="B155" s="91" t="s">
        <v>101</v>
      </c>
      <c r="C155" s="92"/>
      <c r="D155" s="43" t="s">
        <v>391</v>
      </c>
      <c r="E155" s="43" t="s">
        <v>392</v>
      </c>
      <c r="F155" s="46">
        <v>426</v>
      </c>
      <c r="G155" s="12">
        <f>Fiat!G131+VC!G131+VG!G131</f>
        <v>0</v>
      </c>
      <c r="H155" s="12">
        <f>Fiat!H131+VC!H131+VG!H131</f>
        <v>0</v>
      </c>
      <c r="I155" s="13">
        <f>Fiat!I131+VC!I131+VG!I131</f>
        <v>0</v>
      </c>
      <c r="J155" s="12">
        <f>Fiat!J131+VC!J131+VG!J131</f>
        <v>0</v>
      </c>
      <c r="K155" s="13">
        <f>Fiat!K131+VC!K131+VG!K131</f>
        <v>0</v>
      </c>
      <c r="L155" s="49"/>
      <c r="N155" s="11" t="str">
        <f>IF(H155=SUM(Fiat:VG!H131), "Valid", "Invalid")</f>
        <v>Valid</v>
      </c>
      <c r="O155" s="11" t="str">
        <f>IF(I155=SUM(Fiat:VG!I131), "Valid", "Invalid")</f>
        <v>Valid</v>
      </c>
      <c r="P155" s="11" t="str">
        <f>IF(J155=SUM(Fiat:VG!J131), "Valid", "Invalid")</f>
        <v>Valid</v>
      </c>
      <c r="Q155" s="11" t="str">
        <f>IF(K155=SUM(Fiat:VG!K131), "Valid", "Invalid")</f>
        <v>Valid</v>
      </c>
    </row>
    <row r="156" spans="1:17" s="54" customFormat="1" x14ac:dyDescent="0.2">
      <c r="A156" s="49"/>
      <c r="B156" s="91" t="s">
        <v>102</v>
      </c>
      <c r="C156" s="92"/>
      <c r="D156" s="43" t="s">
        <v>393</v>
      </c>
      <c r="E156" s="43" t="s">
        <v>394</v>
      </c>
      <c r="F156" s="46">
        <v>430</v>
      </c>
      <c r="G156" s="12">
        <f>Fiat!G132+VC!G132+VG!G132</f>
        <v>0</v>
      </c>
      <c r="H156" s="12">
        <f>Fiat!H132+VC!H132+VG!H132</f>
        <v>0</v>
      </c>
      <c r="I156" s="13">
        <f>Fiat!I132+VC!I132+VG!I132</f>
        <v>0</v>
      </c>
      <c r="J156" s="12">
        <f>Fiat!J132+VC!J132+VG!J132</f>
        <v>0</v>
      </c>
      <c r="K156" s="13">
        <f>Fiat!K132+VC!K132+VG!K132</f>
        <v>0</v>
      </c>
      <c r="L156" s="49"/>
      <c r="N156" s="11" t="str">
        <f>IF(H156=SUM(Fiat:VG!H132), "Valid", "Invalid")</f>
        <v>Valid</v>
      </c>
      <c r="O156" s="11" t="str">
        <f>IF(I156=SUM(Fiat:VG!I132), "Valid", "Invalid")</f>
        <v>Valid</v>
      </c>
      <c r="P156" s="11" t="str">
        <f>IF(J156=SUM(Fiat:VG!J132), "Valid", "Invalid")</f>
        <v>Valid</v>
      </c>
      <c r="Q156" s="11" t="str">
        <f>IF(K156=SUM(Fiat:VG!K132), "Valid", "Invalid")</f>
        <v>Valid</v>
      </c>
    </row>
    <row r="157" spans="1:17" s="54" customFormat="1" ht="15" customHeight="1" x14ac:dyDescent="0.2">
      <c r="A157" s="49"/>
      <c r="B157" s="91" t="s">
        <v>103</v>
      </c>
      <c r="C157" s="92"/>
      <c r="D157" s="43" t="s">
        <v>395</v>
      </c>
      <c r="E157" s="43" t="s">
        <v>396</v>
      </c>
      <c r="F157" s="46">
        <v>434</v>
      </c>
      <c r="G157" s="12">
        <f>Fiat!G133+VC!G133+VG!G133</f>
        <v>0</v>
      </c>
      <c r="H157" s="12">
        <f>Fiat!H133+VC!H133+VG!H133</f>
        <v>0</v>
      </c>
      <c r="I157" s="13">
        <f>Fiat!I133+VC!I133+VG!I133</f>
        <v>0</v>
      </c>
      <c r="J157" s="12">
        <f>Fiat!J133+VC!J133+VG!J133</f>
        <v>0</v>
      </c>
      <c r="K157" s="13">
        <f>Fiat!K133+VC!K133+VG!K133</f>
        <v>0</v>
      </c>
      <c r="L157" s="49"/>
      <c r="N157" s="11" t="str">
        <f>IF(H157=SUM(Fiat:VG!H133), "Valid", "Invalid")</f>
        <v>Valid</v>
      </c>
      <c r="O157" s="11" t="str">
        <f>IF(I157=SUM(Fiat:VG!I133), "Valid", "Invalid")</f>
        <v>Valid</v>
      </c>
      <c r="P157" s="11" t="str">
        <f>IF(J157=SUM(Fiat:VG!J133), "Valid", "Invalid")</f>
        <v>Valid</v>
      </c>
      <c r="Q157" s="11" t="str">
        <f>IF(K157=SUM(Fiat:VG!K133), "Valid", "Invalid")</f>
        <v>Valid</v>
      </c>
    </row>
    <row r="158" spans="1:17" s="54" customFormat="1" x14ac:dyDescent="0.2">
      <c r="A158" s="49"/>
      <c r="B158" s="91" t="s">
        <v>104</v>
      </c>
      <c r="C158" s="92"/>
      <c r="D158" s="43" t="s">
        <v>397</v>
      </c>
      <c r="E158" s="43" t="s">
        <v>398</v>
      </c>
      <c r="F158" s="46">
        <v>438</v>
      </c>
      <c r="G158" s="12">
        <f>Fiat!G134+VC!G134+VG!G134</f>
        <v>0</v>
      </c>
      <c r="H158" s="12">
        <f>Fiat!H134+VC!H134+VG!H134</f>
        <v>0</v>
      </c>
      <c r="I158" s="13">
        <f>Fiat!I134+VC!I134+VG!I134</f>
        <v>0</v>
      </c>
      <c r="J158" s="12">
        <f>Fiat!J134+VC!J134+VG!J134</f>
        <v>0</v>
      </c>
      <c r="K158" s="13">
        <f>Fiat!K134+VC!K134+VG!K134</f>
        <v>0</v>
      </c>
      <c r="L158" s="49"/>
      <c r="N158" s="11" t="str">
        <f>IF(H158=SUM(Fiat:VG!H134), "Valid", "Invalid")</f>
        <v>Valid</v>
      </c>
      <c r="O158" s="11" t="str">
        <f>IF(I158=SUM(Fiat:VG!I134), "Valid", "Invalid")</f>
        <v>Valid</v>
      </c>
      <c r="P158" s="11" t="str">
        <f>IF(J158=SUM(Fiat:VG!J134), "Valid", "Invalid")</f>
        <v>Valid</v>
      </c>
      <c r="Q158" s="11" t="str">
        <f>IF(K158=SUM(Fiat:VG!K134), "Valid", "Invalid")</f>
        <v>Valid</v>
      </c>
    </row>
    <row r="159" spans="1:17" s="54" customFormat="1" ht="15" customHeight="1" x14ac:dyDescent="0.2">
      <c r="A159" s="49"/>
      <c r="B159" s="91" t="s">
        <v>105</v>
      </c>
      <c r="C159" s="92"/>
      <c r="D159" s="43" t="s">
        <v>399</v>
      </c>
      <c r="E159" s="43" t="s">
        <v>400</v>
      </c>
      <c r="F159" s="46">
        <v>440</v>
      </c>
      <c r="G159" s="12">
        <f>Fiat!G135+VC!G135+VG!G135</f>
        <v>0</v>
      </c>
      <c r="H159" s="12">
        <f>Fiat!H135+VC!H135+VG!H135</f>
        <v>0</v>
      </c>
      <c r="I159" s="13">
        <f>Fiat!I135+VC!I135+VG!I135</f>
        <v>0</v>
      </c>
      <c r="J159" s="12">
        <f>Fiat!J135+VC!J135+VG!J135</f>
        <v>0</v>
      </c>
      <c r="K159" s="13">
        <f>Fiat!K135+VC!K135+VG!K135</f>
        <v>0</v>
      </c>
      <c r="L159" s="49"/>
      <c r="N159" s="11" t="str">
        <f>IF(H159=SUM(Fiat:VG!H135), "Valid", "Invalid")</f>
        <v>Valid</v>
      </c>
      <c r="O159" s="11" t="str">
        <f>IF(I159=SUM(Fiat:VG!I135), "Valid", "Invalid")</f>
        <v>Valid</v>
      </c>
      <c r="P159" s="11" t="str">
        <f>IF(J159=SUM(Fiat:VG!J135), "Valid", "Invalid")</f>
        <v>Valid</v>
      </c>
      <c r="Q159" s="11" t="str">
        <f>IF(K159=SUM(Fiat:VG!K135), "Valid", "Invalid")</f>
        <v>Valid</v>
      </c>
    </row>
    <row r="160" spans="1:17" s="54" customFormat="1" ht="15" customHeight="1" x14ac:dyDescent="0.2">
      <c r="A160" s="49"/>
      <c r="B160" s="91" t="s">
        <v>106</v>
      </c>
      <c r="C160" s="92"/>
      <c r="D160" s="43" t="s">
        <v>401</v>
      </c>
      <c r="E160" s="43" t="s">
        <v>402</v>
      </c>
      <c r="F160" s="46">
        <v>442</v>
      </c>
      <c r="G160" s="12">
        <f>Fiat!G136+VC!G136+VG!G136</f>
        <v>0</v>
      </c>
      <c r="H160" s="12">
        <f>Fiat!H136+VC!H136+VG!H136</f>
        <v>0</v>
      </c>
      <c r="I160" s="13">
        <f>Fiat!I136+VC!I136+VG!I136</f>
        <v>0</v>
      </c>
      <c r="J160" s="12">
        <f>Fiat!J136+VC!J136+VG!J136</f>
        <v>0</v>
      </c>
      <c r="K160" s="13">
        <f>Fiat!K136+VC!K136+VG!K136</f>
        <v>0</v>
      </c>
      <c r="L160" s="49"/>
      <c r="N160" s="11" t="str">
        <f>IF(H160=SUM(Fiat:VG!H136), "Valid", "Invalid")</f>
        <v>Valid</v>
      </c>
      <c r="O160" s="11" t="str">
        <f>IF(I160=SUM(Fiat:VG!I136), "Valid", "Invalid")</f>
        <v>Valid</v>
      </c>
      <c r="P160" s="11" t="str">
        <f>IF(J160=SUM(Fiat:VG!J136), "Valid", "Invalid")</f>
        <v>Valid</v>
      </c>
      <c r="Q160" s="11" t="str">
        <f>IF(K160=SUM(Fiat:VG!K136), "Valid", "Invalid")</f>
        <v>Valid</v>
      </c>
    </row>
    <row r="161" spans="1:17" s="54" customFormat="1" ht="15" customHeight="1" x14ac:dyDescent="0.2">
      <c r="A161" s="49"/>
      <c r="B161" s="91" t="s">
        <v>838</v>
      </c>
      <c r="C161" s="92"/>
      <c r="D161" s="43" t="s">
        <v>267</v>
      </c>
      <c r="E161" s="43" t="s">
        <v>268</v>
      </c>
      <c r="F161" s="46">
        <v>446</v>
      </c>
      <c r="G161" s="12">
        <f>Fiat!G137+VC!G137+VG!G137</f>
        <v>0</v>
      </c>
      <c r="H161" s="12">
        <f>Fiat!H137+VC!H137+VG!H137</f>
        <v>0</v>
      </c>
      <c r="I161" s="13">
        <f>Fiat!I137+VC!I137+VG!I137</f>
        <v>0</v>
      </c>
      <c r="J161" s="12">
        <f>Fiat!J137+VC!J137+VG!J137</f>
        <v>0</v>
      </c>
      <c r="K161" s="13">
        <f>Fiat!K137+VC!K137+VG!K137</f>
        <v>0</v>
      </c>
      <c r="L161" s="49"/>
      <c r="N161" s="11" t="str">
        <f>IF(H161=SUM(Fiat:VG!H137), "Valid", "Invalid")</f>
        <v>Valid</v>
      </c>
      <c r="O161" s="11" t="str">
        <f>IF(I161=SUM(Fiat:VG!I137), "Valid", "Invalid")</f>
        <v>Valid</v>
      </c>
      <c r="P161" s="11" t="str">
        <f>IF(J161=SUM(Fiat:VG!J137), "Valid", "Invalid")</f>
        <v>Valid</v>
      </c>
      <c r="Q161" s="11" t="str">
        <f>IF(K161=SUM(Fiat:VG!K137), "Valid", "Invalid")</f>
        <v>Valid</v>
      </c>
    </row>
    <row r="162" spans="1:17" s="54" customFormat="1" x14ac:dyDescent="0.2">
      <c r="A162" s="49"/>
      <c r="B162" s="91" t="s">
        <v>107</v>
      </c>
      <c r="C162" s="92"/>
      <c r="D162" s="43" t="s">
        <v>405</v>
      </c>
      <c r="E162" s="43" t="s">
        <v>406</v>
      </c>
      <c r="F162" s="46">
        <v>450</v>
      </c>
      <c r="G162" s="12">
        <f>Fiat!G138+VC!G138+VG!G138</f>
        <v>0</v>
      </c>
      <c r="H162" s="12">
        <f>Fiat!H138+VC!H138+VG!H138</f>
        <v>0</v>
      </c>
      <c r="I162" s="13">
        <f>Fiat!I138+VC!I138+VG!I138</f>
        <v>0</v>
      </c>
      <c r="J162" s="12">
        <f>Fiat!J138+VC!J138+VG!J138</f>
        <v>0</v>
      </c>
      <c r="K162" s="13">
        <f>Fiat!K138+VC!K138+VG!K138</f>
        <v>0</v>
      </c>
      <c r="L162" s="49"/>
      <c r="N162" s="11" t="str">
        <f>IF(H162=SUM(Fiat:VG!H138), "Valid", "Invalid")</f>
        <v>Valid</v>
      </c>
      <c r="O162" s="11" t="str">
        <f>IF(I162=SUM(Fiat:VG!I138), "Valid", "Invalid")</f>
        <v>Valid</v>
      </c>
      <c r="P162" s="11" t="str">
        <f>IF(J162=SUM(Fiat:VG!J138), "Valid", "Invalid")</f>
        <v>Valid</v>
      </c>
      <c r="Q162" s="11" t="str">
        <f>IF(K162=SUM(Fiat:VG!K138), "Valid", "Invalid")</f>
        <v>Valid</v>
      </c>
    </row>
    <row r="163" spans="1:17" s="54" customFormat="1" x14ac:dyDescent="0.2">
      <c r="A163" s="49"/>
      <c r="B163" s="91" t="s">
        <v>108</v>
      </c>
      <c r="C163" s="92"/>
      <c r="D163" s="43" t="s">
        <v>407</v>
      </c>
      <c r="E163" s="43" t="s">
        <v>408</v>
      </c>
      <c r="F163" s="46">
        <v>454</v>
      </c>
      <c r="G163" s="12">
        <f>Fiat!G139+VC!G139+VG!G139</f>
        <v>0</v>
      </c>
      <c r="H163" s="12">
        <f>Fiat!H139+VC!H139+VG!H139</f>
        <v>0</v>
      </c>
      <c r="I163" s="13">
        <f>Fiat!I139+VC!I139+VG!I139</f>
        <v>0</v>
      </c>
      <c r="J163" s="12">
        <f>Fiat!J139+VC!J139+VG!J139</f>
        <v>0</v>
      </c>
      <c r="K163" s="13">
        <f>Fiat!K139+VC!K139+VG!K139</f>
        <v>0</v>
      </c>
      <c r="L163" s="49"/>
      <c r="N163" s="11" t="str">
        <f>IF(H163=SUM(Fiat:VG!H139), "Valid", "Invalid")</f>
        <v>Valid</v>
      </c>
      <c r="O163" s="11" t="str">
        <f>IF(I163=SUM(Fiat:VG!I139), "Valid", "Invalid")</f>
        <v>Valid</v>
      </c>
      <c r="P163" s="11" t="str">
        <f>IF(J163=SUM(Fiat:VG!J139), "Valid", "Invalid")</f>
        <v>Valid</v>
      </c>
      <c r="Q163" s="11" t="str">
        <f>IF(K163=SUM(Fiat:VG!K139), "Valid", "Invalid")</f>
        <v>Valid</v>
      </c>
    </row>
    <row r="164" spans="1:17" s="54" customFormat="1" x14ac:dyDescent="0.2">
      <c r="A164" s="49"/>
      <c r="B164" s="91" t="s">
        <v>109</v>
      </c>
      <c r="C164" s="92"/>
      <c r="D164" s="43" t="s">
        <v>409</v>
      </c>
      <c r="E164" s="43" t="s">
        <v>410</v>
      </c>
      <c r="F164" s="46">
        <v>458</v>
      </c>
      <c r="G164" s="12">
        <f>Fiat!G140+VC!G140+VG!G140</f>
        <v>0</v>
      </c>
      <c r="H164" s="12">
        <f>Fiat!H140+VC!H140+VG!H140</f>
        <v>0</v>
      </c>
      <c r="I164" s="13">
        <f>Fiat!I140+VC!I140+VG!I140</f>
        <v>0</v>
      </c>
      <c r="J164" s="12">
        <f>Fiat!J140+VC!J140+VG!J140</f>
        <v>0</v>
      </c>
      <c r="K164" s="13">
        <f>Fiat!K140+VC!K140+VG!K140</f>
        <v>0</v>
      </c>
      <c r="L164" s="49"/>
      <c r="N164" s="11" t="str">
        <f>IF(H164=SUM(Fiat:VG!H140), "Valid", "Invalid")</f>
        <v>Valid</v>
      </c>
      <c r="O164" s="11" t="str">
        <f>IF(I164=SUM(Fiat:VG!I140), "Valid", "Invalid")</f>
        <v>Valid</v>
      </c>
      <c r="P164" s="11" t="str">
        <f>IF(J164=SUM(Fiat:VG!J140), "Valid", "Invalid")</f>
        <v>Valid</v>
      </c>
      <c r="Q164" s="11" t="str">
        <f>IF(K164=SUM(Fiat:VG!K140), "Valid", "Invalid")</f>
        <v>Valid</v>
      </c>
    </row>
    <row r="165" spans="1:17" s="54" customFormat="1" x14ac:dyDescent="0.2">
      <c r="A165" s="49"/>
      <c r="B165" s="91" t="s">
        <v>110</v>
      </c>
      <c r="C165" s="92"/>
      <c r="D165" s="43" t="s">
        <v>411</v>
      </c>
      <c r="E165" s="43" t="s">
        <v>412</v>
      </c>
      <c r="F165" s="46">
        <v>462</v>
      </c>
      <c r="G165" s="12">
        <f>Fiat!G141+VC!G141+VG!G141</f>
        <v>0</v>
      </c>
      <c r="H165" s="12">
        <f>Fiat!H141+VC!H141+VG!H141</f>
        <v>0</v>
      </c>
      <c r="I165" s="13">
        <f>Fiat!I141+VC!I141+VG!I141</f>
        <v>0</v>
      </c>
      <c r="J165" s="12">
        <f>Fiat!J141+VC!J141+VG!J141</f>
        <v>0</v>
      </c>
      <c r="K165" s="13">
        <f>Fiat!K141+VC!K141+VG!K141</f>
        <v>0</v>
      </c>
      <c r="L165" s="49"/>
      <c r="N165" s="11" t="str">
        <f>IF(H165=SUM(Fiat:VG!H141), "Valid", "Invalid")</f>
        <v>Valid</v>
      </c>
      <c r="O165" s="11" t="str">
        <f>IF(I165=SUM(Fiat:VG!I141), "Valid", "Invalid")</f>
        <v>Valid</v>
      </c>
      <c r="P165" s="11" t="str">
        <f>IF(J165=SUM(Fiat:VG!J141), "Valid", "Invalid")</f>
        <v>Valid</v>
      </c>
      <c r="Q165" s="11" t="str">
        <f>IF(K165=SUM(Fiat:VG!K141), "Valid", "Invalid")</f>
        <v>Valid</v>
      </c>
    </row>
    <row r="166" spans="1:17" s="54" customFormat="1" x14ac:dyDescent="0.2">
      <c r="A166" s="49"/>
      <c r="B166" s="91" t="s">
        <v>111</v>
      </c>
      <c r="C166" s="92"/>
      <c r="D166" s="43" t="s">
        <v>413</v>
      </c>
      <c r="E166" s="43" t="s">
        <v>414</v>
      </c>
      <c r="F166" s="46">
        <v>466</v>
      </c>
      <c r="G166" s="12">
        <f>Fiat!G142+VC!G142+VG!G142</f>
        <v>0</v>
      </c>
      <c r="H166" s="12">
        <f>Fiat!H142+VC!H142+VG!H142</f>
        <v>0</v>
      </c>
      <c r="I166" s="13">
        <f>Fiat!I142+VC!I142+VG!I142</f>
        <v>0</v>
      </c>
      <c r="J166" s="12">
        <f>Fiat!J142+VC!J142+VG!J142</f>
        <v>0</v>
      </c>
      <c r="K166" s="13">
        <f>Fiat!K142+VC!K142+VG!K142</f>
        <v>0</v>
      </c>
      <c r="L166" s="49"/>
      <c r="N166" s="11" t="str">
        <f>IF(H166=SUM(Fiat:VG!H142), "Valid", "Invalid")</f>
        <v>Valid</v>
      </c>
      <c r="O166" s="11" t="str">
        <f>IF(I166=SUM(Fiat:VG!I142), "Valid", "Invalid")</f>
        <v>Valid</v>
      </c>
      <c r="P166" s="11" t="str">
        <f>IF(J166=SUM(Fiat:VG!J142), "Valid", "Invalid")</f>
        <v>Valid</v>
      </c>
      <c r="Q166" s="11" t="str">
        <f>IF(K166=SUM(Fiat:VG!K142), "Valid", "Invalid")</f>
        <v>Valid</v>
      </c>
    </row>
    <row r="167" spans="1:17" s="54" customFormat="1" ht="15" customHeight="1" x14ac:dyDescent="0.2">
      <c r="A167" s="49"/>
      <c r="B167" s="91" t="s">
        <v>112</v>
      </c>
      <c r="C167" s="92"/>
      <c r="D167" s="43" t="s">
        <v>415</v>
      </c>
      <c r="E167" s="43" t="s">
        <v>416</v>
      </c>
      <c r="F167" s="46">
        <v>470</v>
      </c>
      <c r="G167" s="12">
        <f>Fiat!G143+VC!G143+VG!G143</f>
        <v>0</v>
      </c>
      <c r="H167" s="12">
        <f>Fiat!H143+VC!H143+VG!H143</f>
        <v>0</v>
      </c>
      <c r="I167" s="13">
        <f>Fiat!I143+VC!I143+VG!I143</f>
        <v>0</v>
      </c>
      <c r="J167" s="12">
        <f>Fiat!J143+VC!J143+VG!J143</f>
        <v>0</v>
      </c>
      <c r="K167" s="13">
        <f>Fiat!K143+VC!K143+VG!K143</f>
        <v>0</v>
      </c>
      <c r="L167" s="49"/>
      <c r="N167" s="11" t="str">
        <f>IF(H167=SUM(Fiat:VG!H143), "Valid", "Invalid")</f>
        <v>Valid</v>
      </c>
      <c r="O167" s="11" t="str">
        <f>IF(I167=SUM(Fiat:VG!I143), "Valid", "Invalid")</f>
        <v>Valid</v>
      </c>
      <c r="P167" s="11" t="str">
        <f>IF(J167=SUM(Fiat:VG!J143), "Valid", "Invalid")</f>
        <v>Valid</v>
      </c>
      <c r="Q167" s="11" t="str">
        <f>IF(K167=SUM(Fiat:VG!K143), "Valid", "Invalid")</f>
        <v>Valid</v>
      </c>
    </row>
    <row r="168" spans="1:17" s="54" customFormat="1" ht="15" customHeight="1" x14ac:dyDescent="0.2">
      <c r="A168" s="49"/>
      <c r="B168" s="91" t="s">
        <v>839</v>
      </c>
      <c r="C168" s="92"/>
      <c r="D168" s="43" t="s">
        <v>417</v>
      </c>
      <c r="E168" s="43" t="s">
        <v>418</v>
      </c>
      <c r="F168" s="46">
        <v>584</v>
      </c>
      <c r="G168" s="12">
        <f>Fiat!G144+VC!G144+VG!G144</f>
        <v>0</v>
      </c>
      <c r="H168" s="12">
        <f>Fiat!H144+VC!H144+VG!H144</f>
        <v>0</v>
      </c>
      <c r="I168" s="13">
        <f>Fiat!I144+VC!I144+VG!I144</f>
        <v>0</v>
      </c>
      <c r="J168" s="12">
        <f>Fiat!J144+VC!J144+VG!J144</f>
        <v>0</v>
      </c>
      <c r="K168" s="13">
        <f>Fiat!K144+VC!K144+VG!K144</f>
        <v>0</v>
      </c>
      <c r="L168" s="49"/>
      <c r="N168" s="11" t="str">
        <f>IF(H168=SUM(Fiat:VG!H144), "Valid", "Invalid")</f>
        <v>Valid</v>
      </c>
      <c r="O168" s="11" t="str">
        <f>IF(I168=SUM(Fiat:VG!I144), "Valid", "Invalid")</f>
        <v>Valid</v>
      </c>
      <c r="P168" s="11" t="str">
        <f>IF(J168=SUM(Fiat:VG!J144), "Valid", "Invalid")</f>
        <v>Valid</v>
      </c>
      <c r="Q168" s="11" t="str">
        <f>IF(K168=SUM(Fiat:VG!K144), "Valid", "Invalid")</f>
        <v>Valid</v>
      </c>
    </row>
    <row r="169" spans="1:17" s="54" customFormat="1" x14ac:dyDescent="0.2">
      <c r="A169" s="49"/>
      <c r="B169" s="91" t="s">
        <v>840</v>
      </c>
      <c r="C169" s="92"/>
      <c r="D169" s="43" t="s">
        <v>841</v>
      </c>
      <c r="E169" s="43" t="s">
        <v>842</v>
      </c>
      <c r="F169" s="46">
        <v>474</v>
      </c>
      <c r="G169" s="12">
        <f>Fiat!G145+VC!G145+VG!G145</f>
        <v>0</v>
      </c>
      <c r="H169" s="12">
        <f>Fiat!H145+VC!H145+VG!H145</f>
        <v>0</v>
      </c>
      <c r="I169" s="13">
        <f>Fiat!I145+VC!I145+VG!I145</f>
        <v>0</v>
      </c>
      <c r="J169" s="12">
        <f>Fiat!J145+VC!J145+VG!J145</f>
        <v>0</v>
      </c>
      <c r="K169" s="13">
        <f>Fiat!K145+VC!K145+VG!K145</f>
        <v>0</v>
      </c>
      <c r="L169" s="49"/>
      <c r="N169" s="11" t="str">
        <f>IF(H169=SUM(Fiat:VG!H145), "Valid", "Invalid")</f>
        <v>Valid</v>
      </c>
      <c r="O169" s="11" t="str">
        <f>IF(I169=SUM(Fiat:VG!I145), "Valid", "Invalid")</f>
        <v>Valid</v>
      </c>
      <c r="P169" s="11" t="str">
        <f>IF(J169=SUM(Fiat:VG!J145), "Valid", "Invalid")</f>
        <v>Valid</v>
      </c>
      <c r="Q169" s="11" t="str">
        <f>IF(K169=SUM(Fiat:VG!K145), "Valid", "Invalid")</f>
        <v>Valid</v>
      </c>
    </row>
    <row r="170" spans="1:17" s="54" customFormat="1" x14ac:dyDescent="0.2">
      <c r="A170" s="49"/>
      <c r="B170" s="91" t="s">
        <v>113</v>
      </c>
      <c r="C170" s="92"/>
      <c r="D170" s="43" t="s">
        <v>419</v>
      </c>
      <c r="E170" s="43" t="s">
        <v>420</v>
      </c>
      <c r="F170" s="46">
        <v>478</v>
      </c>
      <c r="G170" s="12">
        <f>Fiat!G146+VC!G146+VG!G146</f>
        <v>0</v>
      </c>
      <c r="H170" s="12">
        <f>Fiat!H146+VC!H146+VG!H146</f>
        <v>0</v>
      </c>
      <c r="I170" s="13">
        <f>Fiat!I146+VC!I146+VG!I146</f>
        <v>0</v>
      </c>
      <c r="J170" s="12">
        <f>Fiat!J146+VC!J146+VG!J146</f>
        <v>0</v>
      </c>
      <c r="K170" s="13">
        <f>Fiat!K146+VC!K146+VG!K146</f>
        <v>0</v>
      </c>
      <c r="L170" s="49"/>
      <c r="N170" s="11" t="str">
        <f>IF(H170=SUM(Fiat:VG!H146), "Valid", "Invalid")</f>
        <v>Valid</v>
      </c>
      <c r="O170" s="11" t="str">
        <f>IF(I170=SUM(Fiat:VG!I146), "Valid", "Invalid")</f>
        <v>Valid</v>
      </c>
      <c r="P170" s="11" t="str">
        <f>IF(J170=SUM(Fiat:VG!J146), "Valid", "Invalid")</f>
        <v>Valid</v>
      </c>
      <c r="Q170" s="11" t="str">
        <f>IF(K170=SUM(Fiat:VG!K146), "Valid", "Invalid")</f>
        <v>Valid</v>
      </c>
    </row>
    <row r="171" spans="1:17" s="54" customFormat="1" x14ac:dyDescent="0.2">
      <c r="A171" s="49"/>
      <c r="B171" s="91" t="s">
        <v>114</v>
      </c>
      <c r="C171" s="92"/>
      <c r="D171" s="43" t="s">
        <v>421</v>
      </c>
      <c r="E171" s="43" t="s">
        <v>422</v>
      </c>
      <c r="F171" s="46">
        <v>480</v>
      </c>
      <c r="G171" s="12">
        <f>Fiat!G147+VC!G147+VG!G147</f>
        <v>0</v>
      </c>
      <c r="H171" s="12">
        <f>Fiat!H147+VC!H147+VG!H147</f>
        <v>0</v>
      </c>
      <c r="I171" s="13">
        <f>Fiat!I147+VC!I147+VG!I147</f>
        <v>0</v>
      </c>
      <c r="J171" s="12">
        <f>Fiat!J147+VC!J147+VG!J147</f>
        <v>0</v>
      </c>
      <c r="K171" s="13">
        <f>Fiat!K147+VC!K147+VG!K147</f>
        <v>0</v>
      </c>
      <c r="L171" s="49"/>
      <c r="N171" s="11" t="str">
        <f>IF(H171=SUM(Fiat:VG!H147), "Valid", "Invalid")</f>
        <v>Valid</v>
      </c>
      <c r="O171" s="11" t="str">
        <f>IF(I171=SUM(Fiat:VG!I147), "Valid", "Invalid")</f>
        <v>Valid</v>
      </c>
      <c r="P171" s="11" t="str">
        <f>IF(J171=SUM(Fiat:VG!J147), "Valid", "Invalid")</f>
        <v>Valid</v>
      </c>
      <c r="Q171" s="11" t="str">
        <f>IF(K171=SUM(Fiat:VG!K147), "Valid", "Invalid")</f>
        <v>Valid</v>
      </c>
    </row>
    <row r="172" spans="1:17" s="54" customFormat="1" x14ac:dyDescent="0.2">
      <c r="A172" s="49"/>
      <c r="B172" s="91" t="s">
        <v>640</v>
      </c>
      <c r="C172" s="92"/>
      <c r="D172" s="43" t="s">
        <v>641</v>
      </c>
      <c r="E172" s="43" t="s">
        <v>642</v>
      </c>
      <c r="F172" s="46">
        <v>175</v>
      </c>
      <c r="G172" s="12">
        <f>Fiat!G148+VC!G148+VG!G148</f>
        <v>0</v>
      </c>
      <c r="H172" s="12">
        <f>Fiat!H148+VC!H148+VG!H148</f>
        <v>0</v>
      </c>
      <c r="I172" s="13">
        <f>Fiat!I148+VC!I148+VG!I148</f>
        <v>0</v>
      </c>
      <c r="J172" s="12">
        <f>Fiat!J148+VC!J148+VG!J148</f>
        <v>0</v>
      </c>
      <c r="K172" s="13">
        <f>Fiat!K148+VC!K148+VG!K148</f>
        <v>0</v>
      </c>
      <c r="L172" s="49"/>
      <c r="N172" s="11" t="str">
        <f>IF(H172=SUM(Fiat:VG!H148), "Valid", "Invalid")</f>
        <v>Valid</v>
      </c>
      <c r="O172" s="11" t="str">
        <f>IF(I172=SUM(Fiat:VG!I148), "Valid", "Invalid")</f>
        <v>Valid</v>
      </c>
      <c r="P172" s="11" t="str">
        <f>IF(J172=SUM(Fiat:VG!J148), "Valid", "Invalid")</f>
        <v>Valid</v>
      </c>
      <c r="Q172" s="11" t="str">
        <f>IF(K172=SUM(Fiat:VG!K148), "Valid", "Invalid")</f>
        <v>Valid</v>
      </c>
    </row>
    <row r="173" spans="1:17" s="54" customFormat="1" x14ac:dyDescent="0.2">
      <c r="A173" s="49"/>
      <c r="B173" s="91" t="s">
        <v>115</v>
      </c>
      <c r="C173" s="92"/>
      <c r="D173" s="43" t="s">
        <v>423</v>
      </c>
      <c r="E173" s="43" t="s">
        <v>424</v>
      </c>
      <c r="F173" s="46">
        <v>484</v>
      </c>
      <c r="G173" s="12">
        <f>Fiat!G149+VC!G149+VG!G149</f>
        <v>0</v>
      </c>
      <c r="H173" s="12">
        <f>Fiat!H149+VC!H149+VG!H149</f>
        <v>0</v>
      </c>
      <c r="I173" s="13">
        <f>Fiat!I149+VC!I149+VG!I149</f>
        <v>0</v>
      </c>
      <c r="J173" s="12">
        <f>Fiat!J149+VC!J149+VG!J149</f>
        <v>0</v>
      </c>
      <c r="K173" s="13">
        <f>Fiat!K149+VC!K149+VG!K149</f>
        <v>0</v>
      </c>
      <c r="L173" s="49"/>
      <c r="N173" s="11" t="str">
        <f>IF(H173=SUM(Fiat:VG!H149), "Valid", "Invalid")</f>
        <v>Valid</v>
      </c>
      <c r="O173" s="11" t="str">
        <f>IF(I173=SUM(Fiat:VG!I149), "Valid", "Invalid")</f>
        <v>Valid</v>
      </c>
      <c r="P173" s="11" t="str">
        <f>IF(J173=SUM(Fiat:VG!J149), "Valid", "Invalid")</f>
        <v>Valid</v>
      </c>
      <c r="Q173" s="11" t="str">
        <f>IF(K173=SUM(Fiat:VG!K149), "Valid", "Invalid")</f>
        <v>Valid</v>
      </c>
    </row>
    <row r="174" spans="1:17" s="54" customFormat="1" x14ac:dyDescent="0.2">
      <c r="A174" s="49"/>
      <c r="B174" s="91" t="s">
        <v>843</v>
      </c>
      <c r="C174" s="92"/>
      <c r="D174" s="43" t="s">
        <v>643</v>
      </c>
      <c r="E174" s="43" t="s">
        <v>644</v>
      </c>
      <c r="F174" s="46">
        <v>583</v>
      </c>
      <c r="G174" s="12">
        <f>Fiat!G150+VC!G150+VG!G150</f>
        <v>0</v>
      </c>
      <c r="H174" s="12">
        <f>Fiat!H150+VC!H150+VG!H150</f>
        <v>0</v>
      </c>
      <c r="I174" s="13">
        <f>Fiat!I150+VC!I150+VG!I150</f>
        <v>0</v>
      </c>
      <c r="J174" s="12">
        <f>Fiat!J150+VC!J150+VG!J150</f>
        <v>0</v>
      </c>
      <c r="K174" s="13">
        <f>Fiat!K150+VC!K150+VG!K150</f>
        <v>0</v>
      </c>
      <c r="L174" s="49"/>
      <c r="N174" s="11" t="str">
        <f>IF(H174=SUM(Fiat:VG!H150), "Valid", "Invalid")</f>
        <v>Valid</v>
      </c>
      <c r="O174" s="11" t="str">
        <f>IF(I174=SUM(Fiat:VG!I150), "Valid", "Invalid")</f>
        <v>Valid</v>
      </c>
      <c r="P174" s="11" t="str">
        <f>IF(J174=SUM(Fiat:VG!J150), "Valid", "Invalid")</f>
        <v>Valid</v>
      </c>
      <c r="Q174" s="11" t="str">
        <f>IF(K174=SUM(Fiat:VG!K150), "Valid", "Invalid")</f>
        <v>Valid</v>
      </c>
    </row>
    <row r="175" spans="1:17" s="54" customFormat="1" x14ac:dyDescent="0.2">
      <c r="A175" s="49"/>
      <c r="B175" s="91" t="s">
        <v>844</v>
      </c>
      <c r="C175" s="92"/>
      <c r="D175" s="43" t="s">
        <v>425</v>
      </c>
      <c r="E175" s="43" t="s">
        <v>426</v>
      </c>
      <c r="F175" s="46">
        <v>498</v>
      </c>
      <c r="G175" s="12">
        <f>Fiat!G151+VC!G151+VG!G151</f>
        <v>0</v>
      </c>
      <c r="H175" s="12">
        <f>Fiat!H151+VC!H151+VG!H151</f>
        <v>0</v>
      </c>
      <c r="I175" s="13">
        <f>Fiat!I151+VC!I151+VG!I151</f>
        <v>0</v>
      </c>
      <c r="J175" s="12">
        <f>Fiat!J151+VC!J151+VG!J151</f>
        <v>0</v>
      </c>
      <c r="K175" s="13">
        <f>Fiat!K151+VC!K151+VG!K151</f>
        <v>0</v>
      </c>
      <c r="L175" s="49"/>
      <c r="N175" s="11" t="str">
        <f>IF(H175=SUM(Fiat:VG!H151), "Valid", "Invalid")</f>
        <v>Valid</v>
      </c>
      <c r="O175" s="11" t="str">
        <f>IF(I175=SUM(Fiat:VG!I151), "Valid", "Invalid")</f>
        <v>Valid</v>
      </c>
      <c r="P175" s="11" t="str">
        <f>IF(J175=SUM(Fiat:VG!J151), "Valid", "Invalid")</f>
        <v>Valid</v>
      </c>
      <c r="Q175" s="11" t="str">
        <f>IF(K175=SUM(Fiat:VG!K151), "Valid", "Invalid")</f>
        <v>Valid</v>
      </c>
    </row>
    <row r="176" spans="1:17" s="54" customFormat="1" ht="15" customHeight="1" x14ac:dyDescent="0.2">
      <c r="A176" s="49"/>
      <c r="B176" s="91" t="s">
        <v>116</v>
      </c>
      <c r="C176" s="92"/>
      <c r="D176" s="43" t="s">
        <v>427</v>
      </c>
      <c r="E176" s="43" t="s">
        <v>428</v>
      </c>
      <c r="F176" s="46">
        <v>492</v>
      </c>
      <c r="G176" s="12">
        <f>Fiat!G152+VC!G152+VG!G152</f>
        <v>0</v>
      </c>
      <c r="H176" s="12">
        <f>Fiat!H152+VC!H152+VG!H152</f>
        <v>0</v>
      </c>
      <c r="I176" s="13">
        <f>Fiat!I152+VC!I152+VG!I152</f>
        <v>0</v>
      </c>
      <c r="J176" s="12">
        <f>Fiat!J152+VC!J152+VG!J152</f>
        <v>0</v>
      </c>
      <c r="K176" s="13">
        <f>Fiat!K152+VC!K152+VG!K152</f>
        <v>0</v>
      </c>
      <c r="L176" s="49"/>
      <c r="N176" s="11" t="str">
        <f>IF(H176=SUM(Fiat:VG!H152), "Valid", "Invalid")</f>
        <v>Valid</v>
      </c>
      <c r="O176" s="11" t="str">
        <f>IF(I176=SUM(Fiat:VG!I152), "Valid", "Invalid")</f>
        <v>Valid</v>
      </c>
      <c r="P176" s="11" t="str">
        <f>IF(J176=SUM(Fiat:VG!J152), "Valid", "Invalid")</f>
        <v>Valid</v>
      </c>
      <c r="Q176" s="11" t="str">
        <f>IF(K176=SUM(Fiat:VG!K152), "Valid", "Invalid")</f>
        <v>Valid</v>
      </c>
    </row>
    <row r="177" spans="1:17" s="54" customFormat="1" ht="15" customHeight="1" x14ac:dyDescent="0.2">
      <c r="A177" s="49"/>
      <c r="B177" s="91" t="s">
        <v>117</v>
      </c>
      <c r="C177" s="92"/>
      <c r="D177" s="43" t="s">
        <v>429</v>
      </c>
      <c r="E177" s="43" t="s">
        <v>430</v>
      </c>
      <c r="F177" s="46">
        <v>496</v>
      </c>
      <c r="G177" s="12">
        <f>Fiat!G153+VC!G153+VG!G153</f>
        <v>0</v>
      </c>
      <c r="H177" s="12">
        <f>Fiat!H153+VC!H153+VG!H153</f>
        <v>0</v>
      </c>
      <c r="I177" s="13">
        <f>Fiat!I153+VC!I153+VG!I153</f>
        <v>0</v>
      </c>
      <c r="J177" s="12">
        <f>Fiat!J153+VC!J153+VG!J153</f>
        <v>0</v>
      </c>
      <c r="K177" s="13">
        <f>Fiat!K153+VC!K153+VG!K153</f>
        <v>0</v>
      </c>
      <c r="L177" s="49"/>
      <c r="N177" s="11" t="str">
        <f>IF(H177=SUM(Fiat:VG!H153), "Valid", "Invalid")</f>
        <v>Valid</v>
      </c>
      <c r="O177" s="11" t="str">
        <f>IF(I177=SUM(Fiat:VG!I153), "Valid", "Invalid")</f>
        <v>Valid</v>
      </c>
      <c r="P177" s="11" t="str">
        <f>IF(J177=SUM(Fiat:VG!J153), "Valid", "Invalid")</f>
        <v>Valid</v>
      </c>
      <c r="Q177" s="11" t="str">
        <f>IF(K177=SUM(Fiat:VG!K153), "Valid", "Invalid")</f>
        <v>Valid</v>
      </c>
    </row>
    <row r="178" spans="1:17" s="54" customFormat="1" x14ac:dyDescent="0.2">
      <c r="A178" s="49"/>
      <c r="B178" s="91" t="s">
        <v>118</v>
      </c>
      <c r="C178" s="92"/>
      <c r="D178" s="43" t="s">
        <v>431</v>
      </c>
      <c r="E178" s="43" t="s">
        <v>432</v>
      </c>
      <c r="F178" s="46">
        <v>499</v>
      </c>
      <c r="G178" s="12">
        <f>Fiat!G154+VC!G154+VG!G154</f>
        <v>0</v>
      </c>
      <c r="H178" s="12">
        <f>Fiat!H154+VC!H154+VG!H154</f>
        <v>0</v>
      </c>
      <c r="I178" s="13">
        <f>Fiat!I154+VC!I154+VG!I154</f>
        <v>0</v>
      </c>
      <c r="J178" s="12">
        <f>Fiat!J154+VC!J154+VG!J154</f>
        <v>0</v>
      </c>
      <c r="K178" s="13">
        <f>Fiat!K154+VC!K154+VG!K154</f>
        <v>0</v>
      </c>
      <c r="L178" s="49"/>
      <c r="N178" s="11" t="str">
        <f>IF(H178=SUM(Fiat:VG!H154), "Valid", "Invalid")</f>
        <v>Valid</v>
      </c>
      <c r="O178" s="11" t="str">
        <f>IF(I178=SUM(Fiat:VG!I154), "Valid", "Invalid")</f>
        <v>Valid</v>
      </c>
      <c r="P178" s="11" t="str">
        <f>IF(J178=SUM(Fiat:VG!J154), "Valid", "Invalid")</f>
        <v>Valid</v>
      </c>
      <c r="Q178" s="11" t="str">
        <f>IF(K178=SUM(Fiat:VG!K154), "Valid", "Invalid")</f>
        <v>Valid</v>
      </c>
    </row>
    <row r="179" spans="1:17" s="54" customFormat="1" ht="15" customHeight="1" x14ac:dyDescent="0.2">
      <c r="A179" s="49"/>
      <c r="B179" s="91" t="s">
        <v>119</v>
      </c>
      <c r="C179" s="92"/>
      <c r="D179" s="43" t="s">
        <v>433</v>
      </c>
      <c r="E179" s="43" t="s">
        <v>434</v>
      </c>
      <c r="F179" s="46">
        <v>500</v>
      </c>
      <c r="G179" s="12">
        <f>Fiat!G155+VC!G155+VG!G155</f>
        <v>0</v>
      </c>
      <c r="H179" s="12">
        <f>Fiat!H155+VC!H155+VG!H155</f>
        <v>0</v>
      </c>
      <c r="I179" s="13">
        <f>Fiat!I155+VC!I155+VG!I155</f>
        <v>0</v>
      </c>
      <c r="J179" s="12">
        <f>Fiat!J155+VC!J155+VG!J155</f>
        <v>0</v>
      </c>
      <c r="K179" s="13">
        <f>Fiat!K155+VC!K155+VG!K155</f>
        <v>0</v>
      </c>
      <c r="L179" s="49"/>
      <c r="N179" s="11" t="str">
        <f>IF(H179=SUM(Fiat:VG!H155), "Valid", "Invalid")</f>
        <v>Valid</v>
      </c>
      <c r="O179" s="11" t="str">
        <f>IF(I179=SUM(Fiat:VG!I155), "Valid", "Invalid")</f>
        <v>Valid</v>
      </c>
      <c r="P179" s="11" t="str">
        <f>IF(J179=SUM(Fiat:VG!J155), "Valid", "Invalid")</f>
        <v>Valid</v>
      </c>
      <c r="Q179" s="11" t="str">
        <f>IF(K179=SUM(Fiat:VG!K155), "Valid", "Invalid")</f>
        <v>Valid</v>
      </c>
    </row>
    <row r="180" spans="1:17" s="54" customFormat="1" x14ac:dyDescent="0.2">
      <c r="A180" s="49"/>
      <c r="B180" s="91" t="s">
        <v>120</v>
      </c>
      <c r="C180" s="92"/>
      <c r="D180" s="43" t="s">
        <v>435</v>
      </c>
      <c r="E180" s="43" t="s">
        <v>436</v>
      </c>
      <c r="F180" s="46">
        <v>504</v>
      </c>
      <c r="G180" s="12">
        <f>Fiat!G156+VC!G156+VG!G156</f>
        <v>0</v>
      </c>
      <c r="H180" s="12">
        <f>Fiat!H156+VC!H156+VG!H156</f>
        <v>0</v>
      </c>
      <c r="I180" s="13">
        <f>Fiat!I156+VC!I156+VG!I156</f>
        <v>0</v>
      </c>
      <c r="J180" s="12">
        <f>Fiat!J156+VC!J156+VG!J156</f>
        <v>0</v>
      </c>
      <c r="K180" s="13">
        <f>Fiat!K156+VC!K156+VG!K156</f>
        <v>0</v>
      </c>
      <c r="L180" s="49"/>
      <c r="N180" s="11" t="str">
        <f>IF(H180=SUM(Fiat:VG!H156), "Valid", "Invalid")</f>
        <v>Valid</v>
      </c>
      <c r="O180" s="11" t="str">
        <f>IF(I180=SUM(Fiat:VG!I156), "Valid", "Invalid")</f>
        <v>Valid</v>
      </c>
      <c r="P180" s="11" t="str">
        <f>IF(J180=SUM(Fiat:VG!J156), "Valid", "Invalid")</f>
        <v>Valid</v>
      </c>
      <c r="Q180" s="11" t="str">
        <f>IF(K180=SUM(Fiat:VG!K156), "Valid", "Invalid")</f>
        <v>Valid</v>
      </c>
    </row>
    <row r="181" spans="1:17" s="54" customFormat="1" x14ac:dyDescent="0.2">
      <c r="A181" s="49"/>
      <c r="B181" s="91" t="s">
        <v>121</v>
      </c>
      <c r="C181" s="92"/>
      <c r="D181" s="43" t="s">
        <v>437</v>
      </c>
      <c r="E181" s="43" t="s">
        <v>438</v>
      </c>
      <c r="F181" s="46">
        <v>508</v>
      </c>
      <c r="G181" s="12">
        <f>Fiat!G157+VC!G157+VG!G157</f>
        <v>0</v>
      </c>
      <c r="H181" s="12">
        <f>Fiat!H157+VC!H157+VG!H157</f>
        <v>0</v>
      </c>
      <c r="I181" s="13">
        <f>Fiat!I157+VC!I157+VG!I157</f>
        <v>0</v>
      </c>
      <c r="J181" s="12">
        <f>Fiat!J157+VC!J157+VG!J157</f>
        <v>0</v>
      </c>
      <c r="K181" s="13">
        <f>Fiat!K157+VC!K157+VG!K157</f>
        <v>0</v>
      </c>
      <c r="L181" s="49"/>
      <c r="N181" s="11" t="str">
        <f>IF(H181=SUM(Fiat:VG!H157), "Valid", "Invalid")</f>
        <v>Valid</v>
      </c>
      <c r="O181" s="11" t="str">
        <f>IF(I181=SUM(Fiat:VG!I157), "Valid", "Invalid")</f>
        <v>Valid</v>
      </c>
      <c r="P181" s="11" t="str">
        <f>IF(J181=SUM(Fiat:VG!J157), "Valid", "Invalid")</f>
        <v>Valid</v>
      </c>
      <c r="Q181" s="11" t="str">
        <f>IF(K181=SUM(Fiat:VG!K157), "Valid", "Invalid")</f>
        <v>Valid</v>
      </c>
    </row>
    <row r="182" spans="1:17" s="54" customFormat="1" x14ac:dyDescent="0.2">
      <c r="A182" s="49"/>
      <c r="B182" s="91" t="s">
        <v>122</v>
      </c>
      <c r="C182" s="92"/>
      <c r="D182" s="43" t="s">
        <v>439</v>
      </c>
      <c r="E182" s="43" t="s">
        <v>440</v>
      </c>
      <c r="F182" s="46">
        <v>104</v>
      </c>
      <c r="G182" s="12">
        <f>Fiat!G158+VC!G158+VG!G158</f>
        <v>0</v>
      </c>
      <c r="H182" s="12">
        <f>Fiat!H158+VC!H158+VG!H158</f>
        <v>0</v>
      </c>
      <c r="I182" s="13">
        <f>Fiat!I158+VC!I158+VG!I158</f>
        <v>0</v>
      </c>
      <c r="J182" s="12">
        <f>Fiat!J158+VC!J158+VG!J158</f>
        <v>0</v>
      </c>
      <c r="K182" s="13">
        <f>Fiat!K158+VC!K158+VG!K158</f>
        <v>0</v>
      </c>
      <c r="L182" s="49"/>
      <c r="N182" s="11" t="str">
        <f>IF(H182=SUM(Fiat:VG!H158), "Valid", "Invalid")</f>
        <v>Valid</v>
      </c>
      <c r="O182" s="11" t="str">
        <f>IF(I182=SUM(Fiat:VG!I158), "Valid", "Invalid")</f>
        <v>Valid</v>
      </c>
      <c r="P182" s="11" t="str">
        <f>IF(J182=SUM(Fiat:VG!J158), "Valid", "Invalid")</f>
        <v>Valid</v>
      </c>
      <c r="Q182" s="11" t="str">
        <f>IF(K182=SUM(Fiat:VG!K158), "Valid", "Invalid")</f>
        <v>Valid</v>
      </c>
    </row>
    <row r="183" spans="1:17" s="54" customFormat="1" x14ac:dyDescent="0.2">
      <c r="A183" s="49"/>
      <c r="B183" s="91" t="s">
        <v>123</v>
      </c>
      <c r="C183" s="92"/>
      <c r="D183" s="43" t="s">
        <v>441</v>
      </c>
      <c r="E183" s="43" t="s">
        <v>442</v>
      </c>
      <c r="F183" s="46">
        <v>516</v>
      </c>
      <c r="G183" s="12">
        <f>Fiat!G159+VC!G159+VG!G159</f>
        <v>0</v>
      </c>
      <c r="H183" s="12">
        <f>Fiat!H159+VC!H159+VG!H159</f>
        <v>0</v>
      </c>
      <c r="I183" s="13">
        <f>Fiat!I159+VC!I159+VG!I159</f>
        <v>0</v>
      </c>
      <c r="J183" s="12">
        <f>Fiat!J159+VC!J159+VG!J159</f>
        <v>0</v>
      </c>
      <c r="K183" s="13">
        <f>Fiat!K159+VC!K159+VG!K159</f>
        <v>0</v>
      </c>
      <c r="L183" s="49"/>
      <c r="N183" s="11" t="str">
        <f>IF(H183=SUM(Fiat:VG!H159), "Valid", "Invalid")</f>
        <v>Valid</v>
      </c>
      <c r="O183" s="11" t="str">
        <f>IF(I183=SUM(Fiat:VG!I159), "Valid", "Invalid")</f>
        <v>Valid</v>
      </c>
      <c r="P183" s="11" t="str">
        <f>IF(J183=SUM(Fiat:VG!J159), "Valid", "Invalid")</f>
        <v>Valid</v>
      </c>
      <c r="Q183" s="11" t="str">
        <f>IF(K183=SUM(Fiat:VG!K159), "Valid", "Invalid")</f>
        <v>Valid</v>
      </c>
    </row>
    <row r="184" spans="1:17" s="54" customFormat="1" x14ac:dyDescent="0.2">
      <c r="A184" s="49"/>
      <c r="B184" s="91" t="s">
        <v>124</v>
      </c>
      <c r="C184" s="92"/>
      <c r="D184" s="43" t="s">
        <v>443</v>
      </c>
      <c r="E184" s="43" t="s">
        <v>444</v>
      </c>
      <c r="F184" s="46">
        <v>520</v>
      </c>
      <c r="G184" s="12">
        <f>Fiat!G160+VC!G160+VG!G160</f>
        <v>0</v>
      </c>
      <c r="H184" s="12">
        <f>Fiat!H160+VC!H160+VG!H160</f>
        <v>0</v>
      </c>
      <c r="I184" s="13">
        <f>Fiat!I160+VC!I160+VG!I160</f>
        <v>0</v>
      </c>
      <c r="J184" s="12">
        <f>Fiat!J160+VC!J160+VG!J160</f>
        <v>0</v>
      </c>
      <c r="K184" s="13">
        <f>Fiat!K160+VC!K160+VG!K160</f>
        <v>0</v>
      </c>
      <c r="L184" s="49"/>
      <c r="N184" s="11" t="str">
        <f>IF(H184=SUM(Fiat:VG!H160), "Valid", "Invalid")</f>
        <v>Valid</v>
      </c>
      <c r="O184" s="11" t="str">
        <f>IF(I184=SUM(Fiat:VG!I160), "Valid", "Invalid")</f>
        <v>Valid</v>
      </c>
      <c r="P184" s="11" t="str">
        <f>IF(J184=SUM(Fiat:VG!J160), "Valid", "Invalid")</f>
        <v>Valid</v>
      </c>
      <c r="Q184" s="11" t="str">
        <f>IF(K184=SUM(Fiat:VG!K160), "Valid", "Invalid")</f>
        <v>Valid</v>
      </c>
    </row>
    <row r="185" spans="1:17" s="54" customFormat="1" x14ac:dyDescent="0.2">
      <c r="A185" s="49"/>
      <c r="B185" s="91" t="s">
        <v>125</v>
      </c>
      <c r="C185" s="92"/>
      <c r="D185" s="43" t="s">
        <v>445</v>
      </c>
      <c r="E185" s="43" t="s">
        <v>446</v>
      </c>
      <c r="F185" s="46">
        <v>524</v>
      </c>
      <c r="G185" s="12">
        <f>Fiat!G161+VC!G161+VG!G161</f>
        <v>0</v>
      </c>
      <c r="H185" s="12">
        <f>Fiat!H161+VC!H161+VG!H161</f>
        <v>0</v>
      </c>
      <c r="I185" s="13">
        <f>Fiat!I161+VC!I161+VG!I161</f>
        <v>0</v>
      </c>
      <c r="J185" s="12">
        <f>Fiat!J161+VC!J161+VG!J161</f>
        <v>0</v>
      </c>
      <c r="K185" s="13">
        <f>Fiat!K161+VC!K161+VG!K161</f>
        <v>0</v>
      </c>
      <c r="L185" s="49"/>
      <c r="N185" s="11" t="str">
        <f>IF(H185=SUM(Fiat:VG!H161), "Valid", "Invalid")</f>
        <v>Valid</v>
      </c>
      <c r="O185" s="11" t="str">
        <f>IF(I185=SUM(Fiat:VG!I161), "Valid", "Invalid")</f>
        <v>Valid</v>
      </c>
      <c r="P185" s="11" t="str">
        <f>IF(J185=SUM(Fiat:VG!J161), "Valid", "Invalid")</f>
        <v>Valid</v>
      </c>
      <c r="Q185" s="11" t="str">
        <f>IF(K185=SUM(Fiat:VG!K161), "Valid", "Invalid")</f>
        <v>Valid</v>
      </c>
    </row>
    <row r="186" spans="1:17" s="54" customFormat="1" x14ac:dyDescent="0.2">
      <c r="A186" s="49"/>
      <c r="B186" s="91" t="s">
        <v>845</v>
      </c>
      <c r="C186" s="92"/>
      <c r="D186" s="43" t="s">
        <v>447</v>
      </c>
      <c r="E186" s="43" t="s">
        <v>448</v>
      </c>
      <c r="F186" s="46">
        <v>528</v>
      </c>
      <c r="G186" s="12">
        <f>Fiat!G162+VC!G162+VG!G162</f>
        <v>0</v>
      </c>
      <c r="H186" s="12">
        <f>Fiat!H162+VC!H162+VG!H162</f>
        <v>0</v>
      </c>
      <c r="I186" s="13">
        <f>Fiat!I162+VC!I162+VG!I162</f>
        <v>0</v>
      </c>
      <c r="J186" s="12">
        <f>Fiat!J162+VC!J162+VG!J162</f>
        <v>0</v>
      </c>
      <c r="K186" s="13">
        <f>Fiat!K162+VC!K162+VG!K162</f>
        <v>0</v>
      </c>
      <c r="L186" s="49"/>
      <c r="N186" s="11" t="str">
        <f>IF(H186=SUM(Fiat:VG!H162), "Valid", "Invalid")</f>
        <v>Valid</v>
      </c>
      <c r="O186" s="11" t="str">
        <f>IF(I186=SUM(Fiat:VG!I162), "Valid", "Invalid")</f>
        <v>Valid</v>
      </c>
      <c r="P186" s="11" t="str">
        <f>IF(J186=SUM(Fiat:VG!J162), "Valid", "Invalid")</f>
        <v>Valid</v>
      </c>
      <c r="Q186" s="11" t="str">
        <f>IF(K186=SUM(Fiat:VG!K162), "Valid", "Invalid")</f>
        <v>Valid</v>
      </c>
    </row>
    <row r="187" spans="1:17" s="54" customFormat="1" x14ac:dyDescent="0.2">
      <c r="A187" s="49"/>
      <c r="B187" s="91" t="s">
        <v>645</v>
      </c>
      <c r="C187" s="92"/>
      <c r="D187" s="43" t="s">
        <v>646</v>
      </c>
      <c r="E187" s="43" t="s">
        <v>647</v>
      </c>
      <c r="F187" s="46">
        <v>540</v>
      </c>
      <c r="G187" s="12">
        <f>Fiat!G163+VC!G163+VG!G163</f>
        <v>0</v>
      </c>
      <c r="H187" s="12">
        <f>Fiat!H163+VC!H163+VG!H163</f>
        <v>0</v>
      </c>
      <c r="I187" s="13">
        <f>Fiat!I163+VC!I163+VG!I163</f>
        <v>0</v>
      </c>
      <c r="J187" s="12">
        <f>Fiat!J163+VC!J163+VG!J163</f>
        <v>0</v>
      </c>
      <c r="K187" s="13">
        <f>Fiat!K163+VC!K163+VG!K163</f>
        <v>0</v>
      </c>
      <c r="L187" s="49"/>
      <c r="N187" s="11" t="str">
        <f>IF(H187=SUM(Fiat:VG!H163), "Valid", "Invalid")</f>
        <v>Valid</v>
      </c>
      <c r="O187" s="11" t="str">
        <f>IF(I187=SUM(Fiat:VG!I163), "Valid", "Invalid")</f>
        <v>Valid</v>
      </c>
      <c r="P187" s="11" t="str">
        <f>IF(J187=SUM(Fiat:VG!J163), "Valid", "Invalid")</f>
        <v>Valid</v>
      </c>
      <c r="Q187" s="11" t="str">
        <f>IF(K187=SUM(Fiat:VG!K163), "Valid", "Invalid")</f>
        <v>Valid</v>
      </c>
    </row>
    <row r="188" spans="1:17" s="54" customFormat="1" x14ac:dyDescent="0.2">
      <c r="A188" s="49"/>
      <c r="B188" s="91" t="s">
        <v>126</v>
      </c>
      <c r="C188" s="92"/>
      <c r="D188" s="43" t="s">
        <v>449</v>
      </c>
      <c r="E188" s="43" t="s">
        <v>450</v>
      </c>
      <c r="F188" s="46">
        <v>554</v>
      </c>
      <c r="G188" s="12">
        <f>Fiat!G164+VC!G164+VG!G164</f>
        <v>0</v>
      </c>
      <c r="H188" s="12">
        <f>Fiat!H164+VC!H164+VG!H164</f>
        <v>0</v>
      </c>
      <c r="I188" s="13">
        <f>Fiat!I164+VC!I164+VG!I164</f>
        <v>0</v>
      </c>
      <c r="J188" s="12">
        <f>Fiat!J164+VC!J164+VG!J164</f>
        <v>0</v>
      </c>
      <c r="K188" s="13">
        <f>Fiat!K164+VC!K164+VG!K164</f>
        <v>0</v>
      </c>
      <c r="L188" s="49"/>
      <c r="N188" s="11" t="str">
        <f>IF(H188=SUM(Fiat:VG!H164), "Valid", "Invalid")</f>
        <v>Valid</v>
      </c>
      <c r="O188" s="11" t="str">
        <f>IF(I188=SUM(Fiat:VG!I164), "Valid", "Invalid")</f>
        <v>Valid</v>
      </c>
      <c r="P188" s="11" t="str">
        <f>IF(J188=SUM(Fiat:VG!J164), "Valid", "Invalid")</f>
        <v>Valid</v>
      </c>
      <c r="Q188" s="11" t="str">
        <f>IF(K188=SUM(Fiat:VG!K164), "Valid", "Invalid")</f>
        <v>Valid</v>
      </c>
    </row>
    <row r="189" spans="1:17" s="54" customFormat="1" x14ac:dyDescent="0.2">
      <c r="A189" s="49"/>
      <c r="B189" s="91" t="s">
        <v>127</v>
      </c>
      <c r="C189" s="92"/>
      <c r="D189" s="43" t="s">
        <v>451</v>
      </c>
      <c r="E189" s="43" t="s">
        <v>452</v>
      </c>
      <c r="F189" s="46">
        <v>558</v>
      </c>
      <c r="G189" s="12">
        <f>Fiat!G165+VC!G165+VG!G165</f>
        <v>0</v>
      </c>
      <c r="H189" s="12">
        <f>Fiat!H165+VC!H165+VG!H165</f>
        <v>0</v>
      </c>
      <c r="I189" s="13">
        <f>Fiat!I165+VC!I165+VG!I165</f>
        <v>0</v>
      </c>
      <c r="J189" s="12">
        <f>Fiat!J165+VC!J165+VG!J165</f>
        <v>0</v>
      </c>
      <c r="K189" s="13">
        <f>Fiat!K165+VC!K165+VG!K165</f>
        <v>0</v>
      </c>
      <c r="L189" s="49"/>
      <c r="N189" s="11" t="str">
        <f>IF(H189=SUM(Fiat:VG!H165), "Valid", "Invalid")</f>
        <v>Valid</v>
      </c>
      <c r="O189" s="11" t="str">
        <f>IF(I189=SUM(Fiat:VG!I165), "Valid", "Invalid")</f>
        <v>Valid</v>
      </c>
      <c r="P189" s="11" t="str">
        <f>IF(J189=SUM(Fiat:VG!J165), "Valid", "Invalid")</f>
        <v>Valid</v>
      </c>
      <c r="Q189" s="11" t="str">
        <f>IF(K189=SUM(Fiat:VG!K165), "Valid", "Invalid")</f>
        <v>Valid</v>
      </c>
    </row>
    <row r="190" spans="1:17" s="54" customFormat="1" x14ac:dyDescent="0.2">
      <c r="A190" s="49"/>
      <c r="B190" s="91" t="s">
        <v>846</v>
      </c>
      <c r="C190" s="92"/>
      <c r="D190" s="43" t="s">
        <v>453</v>
      </c>
      <c r="E190" s="43" t="s">
        <v>454</v>
      </c>
      <c r="F190" s="46">
        <v>562</v>
      </c>
      <c r="G190" s="12">
        <f>Fiat!G166+VC!G166+VG!G166</f>
        <v>0</v>
      </c>
      <c r="H190" s="12">
        <f>Fiat!H166+VC!H166+VG!H166</f>
        <v>0</v>
      </c>
      <c r="I190" s="13">
        <f>Fiat!I166+VC!I166+VG!I166</f>
        <v>0</v>
      </c>
      <c r="J190" s="12">
        <f>Fiat!J166+VC!J166+VG!J166</f>
        <v>0</v>
      </c>
      <c r="K190" s="13">
        <f>Fiat!K166+VC!K166+VG!K166</f>
        <v>0</v>
      </c>
      <c r="L190" s="49"/>
      <c r="N190" s="11" t="str">
        <f>IF(H190=SUM(Fiat:VG!H166), "Valid", "Invalid")</f>
        <v>Valid</v>
      </c>
      <c r="O190" s="11" t="str">
        <f>IF(I190=SUM(Fiat:VG!I166), "Valid", "Invalid")</f>
        <v>Valid</v>
      </c>
      <c r="P190" s="11" t="str">
        <f>IF(J190=SUM(Fiat:VG!J166), "Valid", "Invalid")</f>
        <v>Valid</v>
      </c>
      <c r="Q190" s="11" t="str">
        <f>IF(K190=SUM(Fiat:VG!K166), "Valid", "Invalid")</f>
        <v>Valid</v>
      </c>
    </row>
    <row r="191" spans="1:17" s="54" customFormat="1" x14ac:dyDescent="0.2">
      <c r="A191" s="49"/>
      <c r="B191" s="91" t="s">
        <v>128</v>
      </c>
      <c r="C191" s="92"/>
      <c r="D191" s="43" t="s">
        <v>455</v>
      </c>
      <c r="E191" s="43" t="s">
        <v>456</v>
      </c>
      <c r="F191" s="46">
        <v>566</v>
      </c>
      <c r="G191" s="12">
        <f>Fiat!G167+VC!G167+VG!G167</f>
        <v>0</v>
      </c>
      <c r="H191" s="12">
        <f>Fiat!H167+VC!H167+VG!H167</f>
        <v>0</v>
      </c>
      <c r="I191" s="13">
        <f>Fiat!I167+VC!I167+VG!I167</f>
        <v>0</v>
      </c>
      <c r="J191" s="12">
        <f>Fiat!J167+VC!J167+VG!J167</f>
        <v>0</v>
      </c>
      <c r="K191" s="13">
        <f>Fiat!K167+VC!K167+VG!K167</f>
        <v>0</v>
      </c>
      <c r="L191" s="49"/>
      <c r="N191" s="11" t="str">
        <f>IF(H191=SUM(Fiat:VG!H167), "Valid", "Invalid")</f>
        <v>Valid</v>
      </c>
      <c r="O191" s="11" t="str">
        <f>IF(I191=SUM(Fiat:VG!I167), "Valid", "Invalid")</f>
        <v>Valid</v>
      </c>
      <c r="P191" s="11" t="str">
        <f>IF(J191=SUM(Fiat:VG!J167), "Valid", "Invalid")</f>
        <v>Valid</v>
      </c>
      <c r="Q191" s="11" t="str">
        <f>IF(K191=SUM(Fiat:VG!K167), "Valid", "Invalid")</f>
        <v>Valid</v>
      </c>
    </row>
    <row r="192" spans="1:17" s="54" customFormat="1" x14ac:dyDescent="0.2">
      <c r="A192" s="49"/>
      <c r="B192" s="91" t="s">
        <v>129</v>
      </c>
      <c r="C192" s="92"/>
      <c r="D192" s="43" t="s">
        <v>457</v>
      </c>
      <c r="E192" s="43" t="s">
        <v>458</v>
      </c>
      <c r="F192" s="46">
        <v>570</v>
      </c>
      <c r="G192" s="12">
        <f>Fiat!G168+VC!G168+VG!G168</f>
        <v>0</v>
      </c>
      <c r="H192" s="12">
        <f>Fiat!H168+VC!H168+VG!H168</f>
        <v>0</v>
      </c>
      <c r="I192" s="13">
        <f>Fiat!I168+VC!I168+VG!I168</f>
        <v>0</v>
      </c>
      <c r="J192" s="12">
        <f>Fiat!J168+VC!J168+VG!J168</f>
        <v>0</v>
      </c>
      <c r="K192" s="13">
        <f>Fiat!K168+VC!K168+VG!K168</f>
        <v>0</v>
      </c>
      <c r="L192" s="49"/>
      <c r="N192" s="11" t="str">
        <f>IF(H192=SUM(Fiat:VG!H168), "Valid", "Invalid")</f>
        <v>Valid</v>
      </c>
      <c r="O192" s="11" t="str">
        <f>IF(I192=SUM(Fiat:VG!I168), "Valid", "Invalid")</f>
        <v>Valid</v>
      </c>
      <c r="P192" s="11" t="str">
        <f>IF(J192=SUM(Fiat:VG!J168), "Valid", "Invalid")</f>
        <v>Valid</v>
      </c>
      <c r="Q192" s="11" t="str">
        <f>IF(K192=SUM(Fiat:VG!K168), "Valid", "Invalid")</f>
        <v>Valid</v>
      </c>
    </row>
    <row r="193" spans="1:17" s="54" customFormat="1" x14ac:dyDescent="0.2">
      <c r="A193" s="49"/>
      <c r="B193" s="91" t="s">
        <v>648</v>
      </c>
      <c r="C193" s="92"/>
      <c r="D193" s="43" t="s">
        <v>649</v>
      </c>
      <c r="E193" s="43" t="s">
        <v>650</v>
      </c>
      <c r="F193" s="46">
        <v>574</v>
      </c>
      <c r="G193" s="12">
        <f>Fiat!G169+VC!G169+VG!G169</f>
        <v>0</v>
      </c>
      <c r="H193" s="12">
        <f>Fiat!H169+VC!H169+VG!H169</f>
        <v>0</v>
      </c>
      <c r="I193" s="13">
        <f>Fiat!I169+VC!I169+VG!I169</f>
        <v>0</v>
      </c>
      <c r="J193" s="12">
        <f>Fiat!J169+VC!J169+VG!J169</f>
        <v>0</v>
      </c>
      <c r="K193" s="13">
        <f>Fiat!K169+VC!K169+VG!K169</f>
        <v>0</v>
      </c>
      <c r="L193" s="49"/>
      <c r="N193" s="11" t="str">
        <f>IF(H193=SUM(Fiat:VG!H169), "Valid", "Invalid")</f>
        <v>Valid</v>
      </c>
      <c r="O193" s="11" t="str">
        <f>IF(I193=SUM(Fiat:VG!I169), "Valid", "Invalid")</f>
        <v>Valid</v>
      </c>
      <c r="P193" s="11" t="str">
        <f>IF(J193=SUM(Fiat:VG!J169), "Valid", "Invalid")</f>
        <v>Valid</v>
      </c>
      <c r="Q193" s="11" t="str">
        <f>IF(K193=SUM(Fiat:VG!K169), "Valid", "Invalid")</f>
        <v>Valid</v>
      </c>
    </row>
    <row r="194" spans="1:17" s="54" customFormat="1" x14ac:dyDescent="0.2">
      <c r="A194" s="49"/>
      <c r="B194" s="91" t="s">
        <v>847</v>
      </c>
      <c r="C194" s="92"/>
      <c r="D194" s="43" t="s">
        <v>403</v>
      </c>
      <c r="E194" s="43" t="s">
        <v>404</v>
      </c>
      <c r="F194" s="46">
        <v>807</v>
      </c>
      <c r="G194" s="12">
        <f>Fiat!G170+VC!G170+VG!G170</f>
        <v>0</v>
      </c>
      <c r="H194" s="12">
        <f>Fiat!H170+VC!H170+VG!H170</f>
        <v>0</v>
      </c>
      <c r="I194" s="13">
        <f>Fiat!I170+VC!I170+VG!I170</f>
        <v>0</v>
      </c>
      <c r="J194" s="12">
        <f>Fiat!J170+VC!J170+VG!J170</f>
        <v>0</v>
      </c>
      <c r="K194" s="13">
        <f>Fiat!K170+VC!K170+VG!K170</f>
        <v>0</v>
      </c>
      <c r="L194" s="49"/>
      <c r="N194" s="11" t="str">
        <f>IF(H194=SUM(Fiat:VG!H170), "Valid", "Invalid")</f>
        <v>Valid</v>
      </c>
      <c r="O194" s="11" t="str">
        <f>IF(I194=SUM(Fiat:VG!I170), "Valid", "Invalid")</f>
        <v>Valid</v>
      </c>
      <c r="P194" s="11" t="str">
        <f>IF(J194=SUM(Fiat:VG!J170), "Valid", "Invalid")</f>
        <v>Valid</v>
      </c>
      <c r="Q194" s="11" t="str">
        <f>IF(K194=SUM(Fiat:VG!K170), "Valid", "Invalid")</f>
        <v>Valid</v>
      </c>
    </row>
    <row r="195" spans="1:17" s="54" customFormat="1" x14ac:dyDescent="0.2">
      <c r="A195" s="49"/>
      <c r="B195" s="91" t="s">
        <v>848</v>
      </c>
      <c r="C195" s="92"/>
      <c r="D195" s="43" t="s">
        <v>651</v>
      </c>
      <c r="E195" s="43" t="s">
        <v>652</v>
      </c>
      <c r="F195" s="46">
        <v>580</v>
      </c>
      <c r="G195" s="12">
        <f>Fiat!G171+VC!G171+VG!G171</f>
        <v>0</v>
      </c>
      <c r="H195" s="12">
        <f>Fiat!H171+VC!H171+VG!H171</f>
        <v>0</v>
      </c>
      <c r="I195" s="13">
        <f>Fiat!I171+VC!I171+VG!I171</f>
        <v>0</v>
      </c>
      <c r="J195" s="12">
        <f>Fiat!J171+VC!J171+VG!J171</f>
        <v>0</v>
      </c>
      <c r="K195" s="13">
        <f>Fiat!K171+VC!K171+VG!K171</f>
        <v>0</v>
      </c>
      <c r="L195" s="49"/>
      <c r="N195" s="11" t="str">
        <f>IF(H195=SUM(Fiat:VG!H171), "Valid", "Invalid")</f>
        <v>Valid</v>
      </c>
      <c r="O195" s="11" t="str">
        <f>IF(I195=SUM(Fiat:VG!I171), "Valid", "Invalid")</f>
        <v>Valid</v>
      </c>
      <c r="P195" s="11" t="str">
        <f>IF(J195=SUM(Fiat:VG!J171), "Valid", "Invalid")</f>
        <v>Valid</v>
      </c>
      <c r="Q195" s="11" t="str">
        <f>IF(K195=SUM(Fiat:VG!K171), "Valid", "Invalid")</f>
        <v>Valid</v>
      </c>
    </row>
    <row r="196" spans="1:17" s="54" customFormat="1" x14ac:dyDescent="0.2">
      <c r="A196" s="49"/>
      <c r="B196" s="91" t="s">
        <v>130</v>
      </c>
      <c r="C196" s="92"/>
      <c r="D196" s="43" t="s">
        <v>459</v>
      </c>
      <c r="E196" s="43" t="s">
        <v>460</v>
      </c>
      <c r="F196" s="46">
        <v>578</v>
      </c>
      <c r="G196" s="12">
        <f>Fiat!G172+VC!G172+VG!G172</f>
        <v>0</v>
      </c>
      <c r="H196" s="12">
        <f>Fiat!H172+VC!H172+VG!H172</f>
        <v>0</v>
      </c>
      <c r="I196" s="13">
        <f>Fiat!I172+VC!I172+VG!I172</f>
        <v>0</v>
      </c>
      <c r="J196" s="12">
        <f>Fiat!J172+VC!J172+VG!J172</f>
        <v>0</v>
      </c>
      <c r="K196" s="13">
        <f>Fiat!K172+VC!K172+VG!K172</f>
        <v>0</v>
      </c>
      <c r="L196" s="49"/>
      <c r="N196" s="11" t="str">
        <f>IF(H196=SUM(Fiat:VG!H172), "Valid", "Invalid")</f>
        <v>Valid</v>
      </c>
      <c r="O196" s="11" t="str">
        <f>IF(I196=SUM(Fiat:VG!I172), "Valid", "Invalid")</f>
        <v>Valid</v>
      </c>
      <c r="P196" s="11" t="str">
        <f>IF(J196=SUM(Fiat:VG!J172), "Valid", "Invalid")</f>
        <v>Valid</v>
      </c>
      <c r="Q196" s="11" t="str">
        <f>IF(K196=SUM(Fiat:VG!K172), "Valid", "Invalid")</f>
        <v>Valid</v>
      </c>
    </row>
    <row r="197" spans="1:17" s="54" customFormat="1" ht="15" customHeight="1" x14ac:dyDescent="0.2">
      <c r="A197" s="49"/>
      <c r="B197" s="91" t="s">
        <v>131</v>
      </c>
      <c r="C197" s="92"/>
      <c r="D197" s="43" t="s">
        <v>461</v>
      </c>
      <c r="E197" s="43" t="s">
        <v>462</v>
      </c>
      <c r="F197" s="46">
        <v>512</v>
      </c>
      <c r="G197" s="12">
        <f>Fiat!G173+VC!G173+VG!G173</f>
        <v>0</v>
      </c>
      <c r="H197" s="12">
        <f>Fiat!H173+VC!H173+VG!H173</f>
        <v>0</v>
      </c>
      <c r="I197" s="13">
        <f>Fiat!I173+VC!I173+VG!I173</f>
        <v>0</v>
      </c>
      <c r="J197" s="12">
        <f>Fiat!J173+VC!J173+VG!J173</f>
        <v>0</v>
      </c>
      <c r="K197" s="13">
        <f>Fiat!K173+VC!K173+VG!K173</f>
        <v>0</v>
      </c>
      <c r="L197" s="49"/>
      <c r="N197" s="11" t="str">
        <f>IF(H197=SUM(Fiat:VG!H173), "Valid", "Invalid")</f>
        <v>Valid</v>
      </c>
      <c r="O197" s="11" t="str">
        <f>IF(I197=SUM(Fiat:VG!I173), "Valid", "Invalid")</f>
        <v>Valid</v>
      </c>
      <c r="P197" s="11" t="str">
        <f>IF(J197=SUM(Fiat:VG!J173), "Valid", "Invalid")</f>
        <v>Valid</v>
      </c>
      <c r="Q197" s="11" t="str">
        <f>IF(K197=SUM(Fiat:VG!K173), "Valid", "Invalid")</f>
        <v>Valid</v>
      </c>
    </row>
    <row r="198" spans="1:17" s="54" customFormat="1" x14ac:dyDescent="0.2">
      <c r="A198" s="49"/>
      <c r="B198" s="91" t="s">
        <v>132</v>
      </c>
      <c r="C198" s="92"/>
      <c r="D198" s="43" t="s">
        <v>463</v>
      </c>
      <c r="E198" s="43" t="s">
        <v>464</v>
      </c>
      <c r="F198" s="46">
        <v>586</v>
      </c>
      <c r="G198" s="12">
        <f>Fiat!G174+VC!G174+VG!G174</f>
        <v>0</v>
      </c>
      <c r="H198" s="12">
        <f>Fiat!H174+VC!H174+VG!H174</f>
        <v>0</v>
      </c>
      <c r="I198" s="13">
        <f>Fiat!I174+VC!I174+VG!I174</f>
        <v>0</v>
      </c>
      <c r="J198" s="12">
        <f>Fiat!J174+VC!J174+VG!J174</f>
        <v>0</v>
      </c>
      <c r="K198" s="13">
        <f>Fiat!K174+VC!K174+VG!K174</f>
        <v>0</v>
      </c>
      <c r="L198" s="49"/>
      <c r="N198" s="11" t="str">
        <f>IF(H198=SUM(Fiat:VG!H174), "Valid", "Invalid")</f>
        <v>Valid</v>
      </c>
      <c r="O198" s="11" t="str">
        <f>IF(I198=SUM(Fiat:VG!I174), "Valid", "Invalid")</f>
        <v>Valid</v>
      </c>
      <c r="P198" s="11" t="str">
        <f>IF(J198=SUM(Fiat:VG!J174), "Valid", "Invalid")</f>
        <v>Valid</v>
      </c>
      <c r="Q198" s="11" t="str">
        <f>IF(K198=SUM(Fiat:VG!K174), "Valid", "Invalid")</f>
        <v>Valid</v>
      </c>
    </row>
    <row r="199" spans="1:17" s="54" customFormat="1" ht="15" customHeight="1" x14ac:dyDescent="0.2">
      <c r="A199" s="49"/>
      <c r="B199" s="91" t="s">
        <v>133</v>
      </c>
      <c r="C199" s="92"/>
      <c r="D199" s="43" t="s">
        <v>465</v>
      </c>
      <c r="E199" s="43" t="s">
        <v>466</v>
      </c>
      <c r="F199" s="46">
        <v>585</v>
      </c>
      <c r="G199" s="12">
        <f>Fiat!G175+VC!G175+VG!G175</f>
        <v>0</v>
      </c>
      <c r="H199" s="12">
        <f>Fiat!H175+VC!H175+VG!H175</f>
        <v>0</v>
      </c>
      <c r="I199" s="13">
        <f>Fiat!I175+VC!I175+VG!I175</f>
        <v>0</v>
      </c>
      <c r="J199" s="12">
        <f>Fiat!J175+VC!J175+VG!J175</f>
        <v>0</v>
      </c>
      <c r="K199" s="13">
        <f>Fiat!K175+VC!K175+VG!K175</f>
        <v>0</v>
      </c>
      <c r="L199" s="49"/>
      <c r="N199" s="11" t="str">
        <f>IF(H199=SUM(Fiat:VG!H175), "Valid", "Invalid")</f>
        <v>Valid</v>
      </c>
      <c r="O199" s="11" t="str">
        <f>IF(I199=SUM(Fiat:VG!I175), "Valid", "Invalid")</f>
        <v>Valid</v>
      </c>
      <c r="P199" s="11" t="str">
        <f>IF(J199=SUM(Fiat:VG!J175), "Valid", "Invalid")</f>
        <v>Valid</v>
      </c>
      <c r="Q199" s="11" t="str">
        <f>IF(K199=SUM(Fiat:VG!K175), "Valid", "Invalid")</f>
        <v>Valid</v>
      </c>
    </row>
    <row r="200" spans="1:17" s="54" customFormat="1" x14ac:dyDescent="0.2">
      <c r="A200" s="49"/>
      <c r="B200" s="91" t="s">
        <v>849</v>
      </c>
      <c r="C200" s="92"/>
      <c r="D200" s="43" t="s">
        <v>467</v>
      </c>
      <c r="E200" s="43" t="s">
        <v>468</v>
      </c>
      <c r="F200" s="46">
        <v>275</v>
      </c>
      <c r="G200" s="12">
        <f>Fiat!G176+VC!G176+VG!G176</f>
        <v>0</v>
      </c>
      <c r="H200" s="12">
        <f>Fiat!H176+VC!H176+VG!H176</f>
        <v>0</v>
      </c>
      <c r="I200" s="13">
        <f>Fiat!I176+VC!I176+VG!I176</f>
        <v>0</v>
      </c>
      <c r="J200" s="12">
        <f>Fiat!J176+VC!J176+VG!J176</f>
        <v>0</v>
      </c>
      <c r="K200" s="13">
        <f>Fiat!K176+VC!K176+VG!K176</f>
        <v>0</v>
      </c>
      <c r="L200" s="49"/>
      <c r="N200" s="11" t="str">
        <f>IF(H200=SUM(Fiat:VG!H176), "Valid", "Invalid")</f>
        <v>Valid</v>
      </c>
      <c r="O200" s="11" t="str">
        <f>IF(I200=SUM(Fiat:VG!I176), "Valid", "Invalid")</f>
        <v>Valid</v>
      </c>
      <c r="P200" s="11" t="str">
        <f>IF(J200=SUM(Fiat:VG!J176), "Valid", "Invalid")</f>
        <v>Valid</v>
      </c>
      <c r="Q200" s="11" t="str">
        <f>IF(K200=SUM(Fiat:VG!K176), "Valid", "Invalid")</f>
        <v>Valid</v>
      </c>
    </row>
    <row r="201" spans="1:17" s="54" customFormat="1" x14ac:dyDescent="0.2">
      <c r="A201" s="49"/>
      <c r="B201" s="91" t="s">
        <v>134</v>
      </c>
      <c r="C201" s="92"/>
      <c r="D201" s="43" t="s">
        <v>469</v>
      </c>
      <c r="E201" s="43" t="s">
        <v>470</v>
      </c>
      <c r="F201" s="46">
        <v>591</v>
      </c>
      <c r="G201" s="12">
        <f>Fiat!G177+VC!G177+VG!G177</f>
        <v>0</v>
      </c>
      <c r="H201" s="12">
        <f>Fiat!H177+VC!H177+VG!H177</f>
        <v>0</v>
      </c>
      <c r="I201" s="13">
        <f>Fiat!I177+VC!I177+VG!I177</f>
        <v>0</v>
      </c>
      <c r="J201" s="12">
        <f>Fiat!J177+VC!J177+VG!J177</f>
        <v>0</v>
      </c>
      <c r="K201" s="13">
        <f>Fiat!K177+VC!K177+VG!K177</f>
        <v>0</v>
      </c>
      <c r="L201" s="49"/>
      <c r="N201" s="11" t="str">
        <f>IF(H201=SUM(Fiat:VG!H177), "Valid", "Invalid")</f>
        <v>Valid</v>
      </c>
      <c r="O201" s="11" t="str">
        <f>IF(I201=SUM(Fiat:VG!I177), "Valid", "Invalid")</f>
        <v>Valid</v>
      </c>
      <c r="P201" s="11" t="str">
        <f>IF(J201=SUM(Fiat:VG!J177), "Valid", "Invalid")</f>
        <v>Valid</v>
      </c>
      <c r="Q201" s="11" t="str">
        <f>IF(K201=SUM(Fiat:VG!K177), "Valid", "Invalid")</f>
        <v>Valid</v>
      </c>
    </row>
    <row r="202" spans="1:17" s="54" customFormat="1" ht="15" customHeight="1" x14ac:dyDescent="0.2">
      <c r="A202" s="49"/>
      <c r="B202" s="91" t="s">
        <v>135</v>
      </c>
      <c r="C202" s="92"/>
      <c r="D202" s="43" t="s">
        <v>471</v>
      </c>
      <c r="E202" s="43" t="s">
        <v>472</v>
      </c>
      <c r="F202" s="46">
        <v>598</v>
      </c>
      <c r="G202" s="12">
        <f>Fiat!G178+VC!G178+VG!G178</f>
        <v>0</v>
      </c>
      <c r="H202" s="12">
        <f>Fiat!H178+VC!H178+VG!H178</f>
        <v>0</v>
      </c>
      <c r="I202" s="13">
        <f>Fiat!I178+VC!I178+VG!I178</f>
        <v>0</v>
      </c>
      <c r="J202" s="12">
        <f>Fiat!J178+VC!J178+VG!J178</f>
        <v>0</v>
      </c>
      <c r="K202" s="13">
        <f>Fiat!K178+VC!K178+VG!K178</f>
        <v>0</v>
      </c>
      <c r="L202" s="49"/>
      <c r="N202" s="11" t="str">
        <f>IF(H202=SUM(Fiat:VG!H178), "Valid", "Invalid")</f>
        <v>Valid</v>
      </c>
      <c r="O202" s="11" t="str">
        <f>IF(I202=SUM(Fiat:VG!I178), "Valid", "Invalid")</f>
        <v>Valid</v>
      </c>
      <c r="P202" s="11" t="str">
        <f>IF(J202=SUM(Fiat:VG!J178), "Valid", "Invalid")</f>
        <v>Valid</v>
      </c>
      <c r="Q202" s="11" t="str">
        <f>IF(K202=SUM(Fiat:VG!K178), "Valid", "Invalid")</f>
        <v>Valid</v>
      </c>
    </row>
    <row r="203" spans="1:17" s="54" customFormat="1" x14ac:dyDescent="0.2">
      <c r="A203" s="49"/>
      <c r="B203" s="91" t="s">
        <v>136</v>
      </c>
      <c r="C203" s="92"/>
      <c r="D203" s="43" t="s">
        <v>473</v>
      </c>
      <c r="E203" s="43" t="s">
        <v>474</v>
      </c>
      <c r="F203" s="46">
        <v>600</v>
      </c>
      <c r="G203" s="12">
        <f>Fiat!G179+VC!G179+VG!G179</f>
        <v>0</v>
      </c>
      <c r="H203" s="12">
        <f>Fiat!H179+VC!H179+VG!H179</f>
        <v>0</v>
      </c>
      <c r="I203" s="13">
        <f>Fiat!I179+VC!I179+VG!I179</f>
        <v>0</v>
      </c>
      <c r="J203" s="12">
        <f>Fiat!J179+VC!J179+VG!J179</f>
        <v>0</v>
      </c>
      <c r="K203" s="13">
        <f>Fiat!K179+VC!K179+VG!K179</f>
        <v>0</v>
      </c>
      <c r="L203" s="49"/>
      <c r="N203" s="11" t="str">
        <f>IF(H203=SUM(Fiat:VG!H179), "Valid", "Invalid")</f>
        <v>Valid</v>
      </c>
      <c r="O203" s="11" t="str">
        <f>IF(I203=SUM(Fiat:VG!I179), "Valid", "Invalid")</f>
        <v>Valid</v>
      </c>
      <c r="P203" s="11" t="str">
        <f>IF(J203=SUM(Fiat:VG!J179), "Valid", "Invalid")</f>
        <v>Valid</v>
      </c>
      <c r="Q203" s="11" t="str">
        <f>IF(K203=SUM(Fiat:VG!K179), "Valid", "Invalid")</f>
        <v>Valid</v>
      </c>
    </row>
    <row r="204" spans="1:17" s="54" customFormat="1" x14ac:dyDescent="0.2">
      <c r="A204" s="49"/>
      <c r="B204" s="91" t="s">
        <v>137</v>
      </c>
      <c r="C204" s="92"/>
      <c r="D204" s="43" t="s">
        <v>475</v>
      </c>
      <c r="E204" s="43" t="s">
        <v>476</v>
      </c>
      <c r="F204" s="46">
        <v>604</v>
      </c>
      <c r="G204" s="12">
        <f>Fiat!G180+VC!G180+VG!G180</f>
        <v>0</v>
      </c>
      <c r="H204" s="12">
        <f>Fiat!H180+VC!H180+VG!H180</f>
        <v>0</v>
      </c>
      <c r="I204" s="13">
        <f>Fiat!I180+VC!I180+VG!I180</f>
        <v>0</v>
      </c>
      <c r="J204" s="12">
        <f>Fiat!J180+VC!J180+VG!J180</f>
        <v>0</v>
      </c>
      <c r="K204" s="13">
        <f>Fiat!K180+VC!K180+VG!K180</f>
        <v>0</v>
      </c>
      <c r="L204" s="49"/>
      <c r="N204" s="11" t="str">
        <f>IF(H204=SUM(Fiat:VG!H180), "Valid", "Invalid")</f>
        <v>Valid</v>
      </c>
      <c r="O204" s="11" t="str">
        <f>IF(I204=SUM(Fiat:VG!I180), "Valid", "Invalid")</f>
        <v>Valid</v>
      </c>
      <c r="P204" s="11" t="str">
        <f>IF(J204=SUM(Fiat:VG!J180), "Valid", "Invalid")</f>
        <v>Valid</v>
      </c>
      <c r="Q204" s="11" t="str">
        <f>IF(K204=SUM(Fiat:VG!K180), "Valid", "Invalid")</f>
        <v>Valid</v>
      </c>
    </row>
    <row r="205" spans="1:17" s="54" customFormat="1" x14ac:dyDescent="0.2">
      <c r="A205" s="49"/>
      <c r="B205" s="91" t="s">
        <v>850</v>
      </c>
      <c r="C205" s="92"/>
      <c r="D205" s="43" t="s">
        <v>477</v>
      </c>
      <c r="E205" s="43" t="s">
        <v>478</v>
      </c>
      <c r="F205" s="46">
        <v>608</v>
      </c>
      <c r="G205" s="12">
        <f>Fiat!G181+VC!G181+VG!G181</f>
        <v>0</v>
      </c>
      <c r="H205" s="12">
        <f>Fiat!H181+VC!H181+VG!H181</f>
        <v>0</v>
      </c>
      <c r="I205" s="13">
        <f>Fiat!I181+VC!I181+VG!I181</f>
        <v>0</v>
      </c>
      <c r="J205" s="12">
        <f>Fiat!J181+VC!J181+VG!J181</f>
        <v>0</v>
      </c>
      <c r="K205" s="13">
        <f>Fiat!K181+VC!K181+VG!K181</f>
        <v>0</v>
      </c>
      <c r="L205" s="49"/>
      <c r="N205" s="11" t="str">
        <f>IF(H205=SUM(Fiat:VG!H181), "Valid", "Invalid")</f>
        <v>Valid</v>
      </c>
      <c r="O205" s="11" t="str">
        <f>IF(I205=SUM(Fiat:VG!I181), "Valid", "Invalid")</f>
        <v>Valid</v>
      </c>
      <c r="P205" s="11" t="str">
        <f>IF(J205=SUM(Fiat:VG!J181), "Valid", "Invalid")</f>
        <v>Valid</v>
      </c>
      <c r="Q205" s="11" t="str">
        <f>IF(K205=SUM(Fiat:VG!K181), "Valid", "Invalid")</f>
        <v>Valid</v>
      </c>
    </row>
    <row r="206" spans="1:17" s="54" customFormat="1" x14ac:dyDescent="0.2">
      <c r="A206" s="49"/>
      <c r="B206" s="91" t="s">
        <v>653</v>
      </c>
      <c r="C206" s="92"/>
      <c r="D206" s="43" t="s">
        <v>654</v>
      </c>
      <c r="E206" s="43" t="s">
        <v>655</v>
      </c>
      <c r="F206" s="46">
        <v>612</v>
      </c>
      <c r="G206" s="12">
        <f>Fiat!G182+VC!G182+VG!G182</f>
        <v>0</v>
      </c>
      <c r="H206" s="12">
        <f>Fiat!H182+VC!H182+VG!H182</f>
        <v>0</v>
      </c>
      <c r="I206" s="13">
        <f>Fiat!I182+VC!I182+VG!I182</f>
        <v>0</v>
      </c>
      <c r="J206" s="12">
        <f>Fiat!J182+VC!J182+VG!J182</f>
        <v>0</v>
      </c>
      <c r="K206" s="13">
        <f>Fiat!K182+VC!K182+VG!K182</f>
        <v>0</v>
      </c>
      <c r="L206" s="49"/>
      <c r="N206" s="11" t="str">
        <f>IF(H206=SUM(Fiat:VG!H182), "Valid", "Invalid")</f>
        <v>Valid</v>
      </c>
      <c r="O206" s="11" t="str">
        <f>IF(I206=SUM(Fiat:VG!I182), "Valid", "Invalid")</f>
        <v>Valid</v>
      </c>
      <c r="P206" s="11" t="str">
        <f>IF(J206=SUM(Fiat:VG!J182), "Valid", "Invalid")</f>
        <v>Valid</v>
      </c>
      <c r="Q206" s="11" t="str">
        <f>IF(K206=SUM(Fiat:VG!K182), "Valid", "Invalid")</f>
        <v>Valid</v>
      </c>
    </row>
    <row r="207" spans="1:17" s="54" customFormat="1" x14ac:dyDescent="0.2">
      <c r="A207" s="49"/>
      <c r="B207" s="91" t="s">
        <v>138</v>
      </c>
      <c r="C207" s="92"/>
      <c r="D207" s="43" t="s">
        <v>479</v>
      </c>
      <c r="E207" s="43" t="s">
        <v>480</v>
      </c>
      <c r="F207" s="46">
        <v>616</v>
      </c>
      <c r="G207" s="12">
        <f>Fiat!G183+VC!G183+VG!G183</f>
        <v>0</v>
      </c>
      <c r="H207" s="12">
        <f>Fiat!H183+VC!H183+VG!H183</f>
        <v>0</v>
      </c>
      <c r="I207" s="13">
        <f>Fiat!I183+VC!I183+VG!I183</f>
        <v>0</v>
      </c>
      <c r="J207" s="12">
        <f>Fiat!J183+VC!J183+VG!J183</f>
        <v>0</v>
      </c>
      <c r="K207" s="13">
        <f>Fiat!K183+VC!K183+VG!K183</f>
        <v>0</v>
      </c>
      <c r="L207" s="49"/>
      <c r="N207" s="11" t="str">
        <f>IF(H207=SUM(Fiat:VG!H183), "Valid", "Invalid")</f>
        <v>Valid</v>
      </c>
      <c r="O207" s="11" t="str">
        <f>IF(I207=SUM(Fiat:VG!I183), "Valid", "Invalid")</f>
        <v>Valid</v>
      </c>
      <c r="P207" s="11" t="str">
        <f>IF(J207=SUM(Fiat:VG!J183), "Valid", "Invalid")</f>
        <v>Valid</v>
      </c>
      <c r="Q207" s="11" t="str">
        <f>IF(K207=SUM(Fiat:VG!K183), "Valid", "Invalid")</f>
        <v>Valid</v>
      </c>
    </row>
    <row r="208" spans="1:17" s="54" customFormat="1" x14ac:dyDescent="0.2">
      <c r="A208" s="49"/>
      <c r="B208" s="91" t="s">
        <v>139</v>
      </c>
      <c r="C208" s="92"/>
      <c r="D208" s="43" t="s">
        <v>481</v>
      </c>
      <c r="E208" s="43" t="s">
        <v>482</v>
      </c>
      <c r="F208" s="46">
        <v>620</v>
      </c>
      <c r="G208" s="12">
        <f>Fiat!G184+VC!G184+VG!G184</f>
        <v>0</v>
      </c>
      <c r="H208" s="12">
        <f>Fiat!H184+VC!H184+VG!H184</f>
        <v>0</v>
      </c>
      <c r="I208" s="13">
        <f>Fiat!I184+VC!I184+VG!I184</f>
        <v>0</v>
      </c>
      <c r="J208" s="12">
        <f>Fiat!J184+VC!J184+VG!J184</f>
        <v>0</v>
      </c>
      <c r="K208" s="13">
        <f>Fiat!K184+VC!K184+VG!K184</f>
        <v>0</v>
      </c>
      <c r="L208" s="49"/>
      <c r="N208" s="11" t="str">
        <f>IF(H208=SUM(Fiat:VG!H184), "Valid", "Invalid")</f>
        <v>Valid</v>
      </c>
      <c r="O208" s="11" t="str">
        <f>IF(I208=SUM(Fiat:VG!I184), "Valid", "Invalid")</f>
        <v>Valid</v>
      </c>
      <c r="P208" s="11" t="str">
        <f>IF(J208=SUM(Fiat:VG!J184), "Valid", "Invalid")</f>
        <v>Valid</v>
      </c>
      <c r="Q208" s="11" t="str">
        <f>IF(K208=SUM(Fiat:VG!K184), "Valid", "Invalid")</f>
        <v>Valid</v>
      </c>
    </row>
    <row r="209" spans="1:17" s="54" customFormat="1" x14ac:dyDescent="0.2">
      <c r="A209" s="49"/>
      <c r="B209" s="91" t="s">
        <v>656</v>
      </c>
      <c r="C209" s="92"/>
      <c r="D209" s="43" t="s">
        <v>657</v>
      </c>
      <c r="E209" s="43" t="s">
        <v>658</v>
      </c>
      <c r="F209" s="46">
        <v>630</v>
      </c>
      <c r="G209" s="12">
        <f>Fiat!G185+VC!G185+VG!G185</f>
        <v>0</v>
      </c>
      <c r="H209" s="12">
        <f>Fiat!H185+VC!H185+VG!H185</f>
        <v>0</v>
      </c>
      <c r="I209" s="13">
        <f>Fiat!I185+VC!I185+VG!I185</f>
        <v>0</v>
      </c>
      <c r="J209" s="12">
        <f>Fiat!J185+VC!J185+VG!J185</f>
        <v>0</v>
      </c>
      <c r="K209" s="13">
        <f>Fiat!K185+VC!K185+VG!K185</f>
        <v>0</v>
      </c>
      <c r="L209" s="49"/>
      <c r="N209" s="11" t="str">
        <f>IF(H209=SUM(Fiat:VG!H185), "Valid", "Invalid")</f>
        <v>Valid</v>
      </c>
      <c r="O209" s="11" t="str">
        <f>IF(I209=SUM(Fiat:VG!I185), "Valid", "Invalid")</f>
        <v>Valid</v>
      </c>
      <c r="P209" s="11" t="str">
        <f>IF(J209=SUM(Fiat:VG!J185), "Valid", "Invalid")</f>
        <v>Valid</v>
      </c>
      <c r="Q209" s="11" t="str">
        <f>IF(K209=SUM(Fiat:VG!K185), "Valid", "Invalid")</f>
        <v>Valid</v>
      </c>
    </row>
    <row r="210" spans="1:17" s="54" customFormat="1" ht="15" customHeight="1" x14ac:dyDescent="0.2">
      <c r="A210" s="49"/>
      <c r="B210" s="91" t="s">
        <v>140</v>
      </c>
      <c r="C210" s="92"/>
      <c r="D210" s="43" t="s">
        <v>483</v>
      </c>
      <c r="E210" s="43" t="s">
        <v>484</v>
      </c>
      <c r="F210" s="46">
        <v>634</v>
      </c>
      <c r="G210" s="12">
        <f>Fiat!G186+VC!G186+VG!G186</f>
        <v>0</v>
      </c>
      <c r="H210" s="12">
        <f>Fiat!H186+VC!H186+VG!H186</f>
        <v>0</v>
      </c>
      <c r="I210" s="13">
        <f>Fiat!I186+VC!I186+VG!I186</f>
        <v>0</v>
      </c>
      <c r="J210" s="12">
        <f>Fiat!J186+VC!J186+VG!J186</f>
        <v>0</v>
      </c>
      <c r="K210" s="13">
        <f>Fiat!K186+VC!K186+VG!K186</f>
        <v>0</v>
      </c>
      <c r="L210" s="49"/>
      <c r="N210" s="11" t="str">
        <f>IF(H210=SUM(Fiat:VG!H186), "Valid", "Invalid")</f>
        <v>Valid</v>
      </c>
      <c r="O210" s="11" t="str">
        <f>IF(I210=SUM(Fiat:VG!I186), "Valid", "Invalid")</f>
        <v>Valid</v>
      </c>
      <c r="P210" s="11" t="str">
        <f>IF(J210=SUM(Fiat:VG!J186), "Valid", "Invalid")</f>
        <v>Valid</v>
      </c>
      <c r="Q210" s="11" t="str">
        <f>IF(K210=SUM(Fiat:VG!K186), "Valid", "Invalid")</f>
        <v>Valid</v>
      </c>
    </row>
    <row r="211" spans="1:17" s="54" customFormat="1" x14ac:dyDescent="0.2">
      <c r="A211" s="49"/>
      <c r="B211" s="91" t="s">
        <v>659</v>
      </c>
      <c r="C211" s="92"/>
      <c r="D211" s="43" t="s">
        <v>660</v>
      </c>
      <c r="E211" s="43" t="s">
        <v>661</v>
      </c>
      <c r="F211" s="46">
        <v>638</v>
      </c>
      <c r="G211" s="12">
        <f>Fiat!G187+VC!G187+VG!G187</f>
        <v>0</v>
      </c>
      <c r="H211" s="12">
        <f>Fiat!H187+VC!H187+VG!H187</f>
        <v>0</v>
      </c>
      <c r="I211" s="13">
        <f>Fiat!I187+VC!I187+VG!I187</f>
        <v>0</v>
      </c>
      <c r="J211" s="12">
        <f>Fiat!J187+VC!J187+VG!J187</f>
        <v>0</v>
      </c>
      <c r="K211" s="13">
        <f>Fiat!K187+VC!K187+VG!K187</f>
        <v>0</v>
      </c>
      <c r="L211" s="49"/>
      <c r="N211" s="11" t="str">
        <f>IF(H211=SUM(Fiat:VG!H187), "Valid", "Invalid")</f>
        <v>Valid</v>
      </c>
      <c r="O211" s="11" t="str">
        <f>IF(I211=SUM(Fiat:VG!I187), "Valid", "Invalid")</f>
        <v>Valid</v>
      </c>
      <c r="P211" s="11" t="str">
        <f>IF(J211=SUM(Fiat:VG!J187), "Valid", "Invalid")</f>
        <v>Valid</v>
      </c>
      <c r="Q211" s="11" t="str">
        <f>IF(K211=SUM(Fiat:VG!K187), "Valid", "Invalid")</f>
        <v>Valid</v>
      </c>
    </row>
    <row r="212" spans="1:17" s="54" customFormat="1" x14ac:dyDescent="0.2">
      <c r="A212" s="49"/>
      <c r="B212" s="91" t="s">
        <v>141</v>
      </c>
      <c r="C212" s="92"/>
      <c r="D212" s="43" t="s">
        <v>485</v>
      </c>
      <c r="E212" s="43" t="s">
        <v>486</v>
      </c>
      <c r="F212" s="46">
        <v>642</v>
      </c>
      <c r="G212" s="12">
        <f>Fiat!G188+VC!G188+VG!G188</f>
        <v>0</v>
      </c>
      <c r="H212" s="12">
        <f>Fiat!H188+VC!H188+VG!H188</f>
        <v>0</v>
      </c>
      <c r="I212" s="13">
        <f>Fiat!I188+VC!I188+VG!I188</f>
        <v>0</v>
      </c>
      <c r="J212" s="12">
        <f>Fiat!J188+VC!J188+VG!J188</f>
        <v>0</v>
      </c>
      <c r="K212" s="13">
        <f>Fiat!K188+VC!K188+VG!K188</f>
        <v>0</v>
      </c>
      <c r="L212" s="49"/>
      <c r="N212" s="11" t="str">
        <f>IF(H212=SUM(Fiat:VG!H188), "Valid", "Invalid")</f>
        <v>Valid</v>
      </c>
      <c r="O212" s="11" t="str">
        <f>IF(I212=SUM(Fiat:VG!I188), "Valid", "Invalid")</f>
        <v>Valid</v>
      </c>
      <c r="P212" s="11" t="str">
        <f>IF(J212=SUM(Fiat:VG!J188), "Valid", "Invalid")</f>
        <v>Valid</v>
      </c>
      <c r="Q212" s="11" t="str">
        <f>IF(K212=SUM(Fiat:VG!K188), "Valid", "Invalid")</f>
        <v>Valid</v>
      </c>
    </row>
    <row r="213" spans="1:17" s="54" customFormat="1" ht="15" customHeight="1" x14ac:dyDescent="0.2">
      <c r="A213" s="49"/>
      <c r="B213" s="91" t="s">
        <v>851</v>
      </c>
      <c r="C213" s="92"/>
      <c r="D213" s="43" t="s">
        <v>487</v>
      </c>
      <c r="E213" s="43" t="s">
        <v>488</v>
      </c>
      <c r="F213" s="46">
        <v>643</v>
      </c>
      <c r="G213" s="12">
        <f>Fiat!G189+VC!G189+VG!G189</f>
        <v>0</v>
      </c>
      <c r="H213" s="12">
        <f>Fiat!H189+VC!H189+VG!H189</f>
        <v>0</v>
      </c>
      <c r="I213" s="13">
        <f>Fiat!I189+VC!I189+VG!I189</f>
        <v>0</v>
      </c>
      <c r="J213" s="12">
        <f>Fiat!J189+VC!J189+VG!J189</f>
        <v>0</v>
      </c>
      <c r="K213" s="13">
        <f>Fiat!K189+VC!K189+VG!K189</f>
        <v>0</v>
      </c>
      <c r="L213" s="49"/>
      <c r="N213" s="11" t="str">
        <f>IF(H213=SUM(Fiat:VG!H189), "Valid", "Invalid")</f>
        <v>Valid</v>
      </c>
      <c r="O213" s="11" t="str">
        <f>IF(I213=SUM(Fiat:VG!I189), "Valid", "Invalid")</f>
        <v>Valid</v>
      </c>
      <c r="P213" s="11" t="str">
        <f>IF(J213=SUM(Fiat:VG!J189), "Valid", "Invalid")</f>
        <v>Valid</v>
      </c>
      <c r="Q213" s="11" t="str">
        <f>IF(K213=SUM(Fiat:VG!K189), "Valid", "Invalid")</f>
        <v>Valid</v>
      </c>
    </row>
    <row r="214" spans="1:17" s="54" customFormat="1" ht="15" customHeight="1" x14ac:dyDescent="0.2">
      <c r="A214" s="49"/>
      <c r="B214" s="91" t="s">
        <v>142</v>
      </c>
      <c r="C214" s="92"/>
      <c r="D214" s="43" t="s">
        <v>489</v>
      </c>
      <c r="E214" s="43" t="s">
        <v>490</v>
      </c>
      <c r="F214" s="46">
        <v>646</v>
      </c>
      <c r="G214" s="12">
        <f>Fiat!G190+VC!G190+VG!G190</f>
        <v>0</v>
      </c>
      <c r="H214" s="12">
        <f>Fiat!H190+VC!H190+VG!H190</f>
        <v>0</v>
      </c>
      <c r="I214" s="13">
        <f>Fiat!I190+VC!I190+VG!I190</f>
        <v>0</v>
      </c>
      <c r="J214" s="12">
        <f>Fiat!J190+VC!J190+VG!J190</f>
        <v>0</v>
      </c>
      <c r="K214" s="13">
        <f>Fiat!K190+VC!K190+VG!K190</f>
        <v>0</v>
      </c>
      <c r="L214" s="49"/>
      <c r="N214" s="11" t="str">
        <f>IF(H214=SUM(Fiat:VG!H190), "Valid", "Invalid")</f>
        <v>Valid</v>
      </c>
      <c r="O214" s="11" t="str">
        <f>IF(I214=SUM(Fiat:VG!I190), "Valid", "Invalid")</f>
        <v>Valid</v>
      </c>
      <c r="P214" s="11" t="str">
        <f>IF(J214=SUM(Fiat:VG!J190), "Valid", "Invalid")</f>
        <v>Valid</v>
      </c>
      <c r="Q214" s="11" t="str">
        <f>IF(K214=SUM(Fiat:VG!K190), "Valid", "Invalid")</f>
        <v>Valid</v>
      </c>
    </row>
    <row r="215" spans="1:17" s="54" customFormat="1" x14ac:dyDescent="0.2">
      <c r="A215" s="49"/>
      <c r="B215" s="91" t="s">
        <v>852</v>
      </c>
      <c r="C215" s="92"/>
      <c r="D215" s="43" t="s">
        <v>853</v>
      </c>
      <c r="E215" s="43" t="s">
        <v>854</v>
      </c>
      <c r="F215" s="46">
        <v>652</v>
      </c>
      <c r="G215" s="12">
        <f>Fiat!G191+VC!G191+VG!G191</f>
        <v>0</v>
      </c>
      <c r="H215" s="12">
        <f>Fiat!H191+VC!H191+VG!H191</f>
        <v>0</v>
      </c>
      <c r="I215" s="13">
        <f>Fiat!I191+VC!I191+VG!I191</f>
        <v>0</v>
      </c>
      <c r="J215" s="12">
        <f>Fiat!J191+VC!J191+VG!J191</f>
        <v>0</v>
      </c>
      <c r="K215" s="13">
        <f>Fiat!K191+VC!K191+VG!K191</f>
        <v>0</v>
      </c>
      <c r="L215" s="49"/>
      <c r="N215" s="11" t="str">
        <f>IF(H215=SUM(Fiat:VG!H191), "Valid", "Invalid")</f>
        <v>Valid</v>
      </c>
      <c r="O215" s="11" t="str">
        <f>IF(I215=SUM(Fiat:VG!I191), "Valid", "Invalid")</f>
        <v>Valid</v>
      </c>
      <c r="P215" s="11" t="str">
        <f>IF(J215=SUM(Fiat:VG!J191), "Valid", "Invalid")</f>
        <v>Valid</v>
      </c>
      <c r="Q215" s="11" t="str">
        <f>IF(K215=SUM(Fiat:VG!K191), "Valid", "Invalid")</f>
        <v>Valid</v>
      </c>
    </row>
    <row r="216" spans="1:17" s="54" customFormat="1" x14ac:dyDescent="0.2">
      <c r="A216" s="49"/>
      <c r="B216" s="91" t="s">
        <v>855</v>
      </c>
      <c r="C216" s="92"/>
      <c r="D216" s="43" t="s">
        <v>663</v>
      </c>
      <c r="E216" s="43" t="s">
        <v>662</v>
      </c>
      <c r="F216" s="43">
        <v>654</v>
      </c>
      <c r="G216" s="12">
        <f>Fiat!G192+VC!G192+VG!G192</f>
        <v>0</v>
      </c>
      <c r="H216" s="12">
        <f>Fiat!H192+VC!H192+VG!H192</f>
        <v>0</v>
      </c>
      <c r="I216" s="13">
        <f>Fiat!I192+VC!I192+VG!I192</f>
        <v>0</v>
      </c>
      <c r="J216" s="12">
        <f>Fiat!J192+VC!J192+VG!J192</f>
        <v>0</v>
      </c>
      <c r="K216" s="13">
        <f>Fiat!K192+VC!K192+VG!K192</f>
        <v>0</v>
      </c>
      <c r="L216" s="49"/>
      <c r="N216" s="11" t="str">
        <f>IF(H216=SUM(Fiat:VG!H192), "Valid", "Invalid")</f>
        <v>Valid</v>
      </c>
      <c r="O216" s="11" t="str">
        <f>IF(I216=SUM(Fiat:VG!I192), "Valid", "Invalid")</f>
        <v>Valid</v>
      </c>
      <c r="P216" s="11" t="str">
        <f>IF(J216=SUM(Fiat:VG!J192), "Valid", "Invalid")</f>
        <v>Valid</v>
      </c>
      <c r="Q216" s="11" t="str">
        <f>IF(K216=SUM(Fiat:VG!K192), "Valid", "Invalid")</f>
        <v>Valid</v>
      </c>
    </row>
    <row r="217" spans="1:17" s="54" customFormat="1" ht="15" customHeight="1" x14ac:dyDescent="0.2">
      <c r="A217" s="49"/>
      <c r="B217" s="91" t="s">
        <v>143</v>
      </c>
      <c r="C217" s="92"/>
      <c r="D217" s="43" t="s">
        <v>491</v>
      </c>
      <c r="E217" s="43" t="s">
        <v>492</v>
      </c>
      <c r="F217" s="46">
        <v>659</v>
      </c>
      <c r="G217" s="12">
        <f>Fiat!G193+VC!G193+VG!G193</f>
        <v>0</v>
      </c>
      <c r="H217" s="12">
        <f>Fiat!H193+VC!H193+VG!H193</f>
        <v>0</v>
      </c>
      <c r="I217" s="13">
        <f>Fiat!I193+VC!I193+VG!I193</f>
        <v>0</v>
      </c>
      <c r="J217" s="12">
        <f>Fiat!J193+VC!J193+VG!J193</f>
        <v>0</v>
      </c>
      <c r="K217" s="13">
        <f>Fiat!K193+VC!K193+VG!K193</f>
        <v>0</v>
      </c>
      <c r="L217" s="49"/>
      <c r="N217" s="11" t="str">
        <f>IF(H217=SUM(Fiat:VG!H193), "Valid", "Invalid")</f>
        <v>Valid</v>
      </c>
      <c r="O217" s="11" t="str">
        <f>IF(I217=SUM(Fiat:VG!I193), "Valid", "Invalid")</f>
        <v>Valid</v>
      </c>
      <c r="P217" s="11" t="str">
        <f>IF(J217=SUM(Fiat:VG!J193), "Valid", "Invalid")</f>
        <v>Valid</v>
      </c>
      <c r="Q217" s="11" t="str">
        <f>IF(K217=SUM(Fiat:VG!K193), "Valid", "Invalid")</f>
        <v>Valid</v>
      </c>
    </row>
    <row r="218" spans="1:17" s="54" customFormat="1" x14ac:dyDescent="0.2">
      <c r="A218" s="49"/>
      <c r="B218" s="91" t="s">
        <v>144</v>
      </c>
      <c r="C218" s="92"/>
      <c r="D218" s="43" t="s">
        <v>493</v>
      </c>
      <c r="E218" s="43" t="s">
        <v>494</v>
      </c>
      <c r="F218" s="46">
        <v>662</v>
      </c>
      <c r="G218" s="12">
        <f>Fiat!G194+VC!G194+VG!G194</f>
        <v>0</v>
      </c>
      <c r="H218" s="12">
        <f>Fiat!H194+VC!H194+VG!H194</f>
        <v>0</v>
      </c>
      <c r="I218" s="13">
        <f>Fiat!I194+VC!I194+VG!I194</f>
        <v>0</v>
      </c>
      <c r="J218" s="12">
        <f>Fiat!J194+VC!J194+VG!J194</f>
        <v>0</v>
      </c>
      <c r="K218" s="13">
        <f>Fiat!K194+VC!K194+VG!K194</f>
        <v>0</v>
      </c>
      <c r="L218" s="49"/>
      <c r="N218" s="11" t="str">
        <f>IF(H218=SUM(Fiat:VG!H194), "Valid", "Invalid")</f>
        <v>Valid</v>
      </c>
      <c r="O218" s="11" t="str">
        <f>IF(I218=SUM(Fiat:VG!I194), "Valid", "Invalid")</f>
        <v>Valid</v>
      </c>
      <c r="P218" s="11" t="str">
        <f>IF(J218=SUM(Fiat:VG!J194), "Valid", "Invalid")</f>
        <v>Valid</v>
      </c>
      <c r="Q218" s="11" t="str">
        <f>IF(K218=SUM(Fiat:VG!K194), "Valid", "Invalid")</f>
        <v>Valid</v>
      </c>
    </row>
    <row r="219" spans="1:17" s="54" customFormat="1" ht="15" customHeight="1" x14ac:dyDescent="0.2">
      <c r="A219" s="49"/>
      <c r="B219" s="91" t="s">
        <v>856</v>
      </c>
      <c r="C219" s="92"/>
      <c r="D219" s="43" t="s">
        <v>664</v>
      </c>
      <c r="E219" s="43" t="s">
        <v>667</v>
      </c>
      <c r="F219" s="43">
        <v>663</v>
      </c>
      <c r="G219" s="12">
        <f>Fiat!G195+VC!G195+VG!G195</f>
        <v>0</v>
      </c>
      <c r="H219" s="12">
        <f>Fiat!H195+VC!H195+VG!H195</f>
        <v>0</v>
      </c>
      <c r="I219" s="13">
        <f>Fiat!I195+VC!I195+VG!I195</f>
        <v>0</v>
      </c>
      <c r="J219" s="12">
        <f>Fiat!J195+VC!J195+VG!J195</f>
        <v>0</v>
      </c>
      <c r="K219" s="13">
        <f>Fiat!K195+VC!K195+VG!K195</f>
        <v>0</v>
      </c>
      <c r="L219" s="49"/>
      <c r="N219" s="11" t="str">
        <f>IF(H219=SUM(Fiat:VG!H195), "Valid", "Invalid")</f>
        <v>Valid</v>
      </c>
      <c r="O219" s="11" t="str">
        <f>IF(I219=SUM(Fiat:VG!I195), "Valid", "Invalid")</f>
        <v>Valid</v>
      </c>
      <c r="P219" s="11" t="str">
        <f>IF(J219=SUM(Fiat:VG!J195), "Valid", "Invalid")</f>
        <v>Valid</v>
      </c>
      <c r="Q219" s="11" t="str">
        <f>IF(K219=SUM(Fiat:VG!K195), "Valid", "Invalid")</f>
        <v>Valid</v>
      </c>
    </row>
    <row r="220" spans="1:17" s="54" customFormat="1" ht="15" customHeight="1" x14ac:dyDescent="0.2">
      <c r="A220" s="49"/>
      <c r="B220" s="91" t="s">
        <v>665</v>
      </c>
      <c r="C220" s="92"/>
      <c r="D220" s="43" t="s">
        <v>666</v>
      </c>
      <c r="E220" s="43" t="s">
        <v>668</v>
      </c>
      <c r="F220" s="43">
        <v>666</v>
      </c>
      <c r="G220" s="12">
        <f>Fiat!G196+VC!G196+VG!G196</f>
        <v>0</v>
      </c>
      <c r="H220" s="12">
        <f>Fiat!H196+VC!H196+VG!H196</f>
        <v>0</v>
      </c>
      <c r="I220" s="13">
        <f>Fiat!I196+VC!I196+VG!I196</f>
        <v>0</v>
      </c>
      <c r="J220" s="12">
        <f>Fiat!J196+VC!J196+VG!J196</f>
        <v>0</v>
      </c>
      <c r="K220" s="13">
        <f>Fiat!K196+VC!K196+VG!K196</f>
        <v>0</v>
      </c>
      <c r="L220" s="49"/>
      <c r="N220" s="11" t="str">
        <f>IF(H220=SUM(Fiat:VG!H196), "Valid", "Invalid")</f>
        <v>Valid</v>
      </c>
      <c r="O220" s="11" t="str">
        <f>IF(I220=SUM(Fiat:VG!I196), "Valid", "Invalid")</f>
        <v>Valid</v>
      </c>
      <c r="P220" s="11" t="str">
        <f>IF(J220=SUM(Fiat:VG!J196), "Valid", "Invalid")</f>
        <v>Valid</v>
      </c>
      <c r="Q220" s="11" t="str">
        <f>IF(K220=SUM(Fiat:VG!K196), "Valid", "Invalid")</f>
        <v>Valid</v>
      </c>
    </row>
    <row r="221" spans="1:17" s="54" customFormat="1" ht="15" customHeight="1" x14ac:dyDescent="0.2">
      <c r="A221" s="49"/>
      <c r="B221" s="91" t="s">
        <v>857</v>
      </c>
      <c r="C221" s="92"/>
      <c r="D221" s="43" t="s">
        <v>495</v>
      </c>
      <c r="E221" s="43" t="s">
        <v>496</v>
      </c>
      <c r="F221" s="46">
        <v>670</v>
      </c>
      <c r="G221" s="12">
        <f>Fiat!G197+VC!G197+VG!G197</f>
        <v>0</v>
      </c>
      <c r="H221" s="12">
        <f>Fiat!H197+VC!H197+VG!H197</f>
        <v>0</v>
      </c>
      <c r="I221" s="13">
        <f>Fiat!I197+VC!I197+VG!I197</f>
        <v>0</v>
      </c>
      <c r="J221" s="12">
        <f>Fiat!J197+VC!J197+VG!J197</f>
        <v>0</v>
      </c>
      <c r="K221" s="13">
        <f>Fiat!K197+VC!K197+VG!K197</f>
        <v>0</v>
      </c>
      <c r="L221" s="49"/>
      <c r="N221" s="11" t="str">
        <f>IF(H221=SUM(Fiat:VG!H197), "Valid", "Invalid")</f>
        <v>Valid</v>
      </c>
      <c r="O221" s="11" t="str">
        <f>IF(I221=SUM(Fiat:VG!I197), "Valid", "Invalid")</f>
        <v>Valid</v>
      </c>
      <c r="P221" s="11" t="str">
        <f>IF(J221=SUM(Fiat:VG!J197), "Valid", "Invalid")</f>
        <v>Valid</v>
      </c>
      <c r="Q221" s="11" t="str">
        <f>IF(K221=SUM(Fiat:VG!K197), "Valid", "Invalid")</f>
        <v>Valid</v>
      </c>
    </row>
    <row r="222" spans="1:17" s="54" customFormat="1" x14ac:dyDescent="0.2">
      <c r="A222" s="49"/>
      <c r="B222" s="91" t="s">
        <v>145</v>
      </c>
      <c r="C222" s="92"/>
      <c r="D222" s="43" t="s">
        <v>497</v>
      </c>
      <c r="E222" s="43" t="s">
        <v>498</v>
      </c>
      <c r="F222" s="46">
        <v>882</v>
      </c>
      <c r="G222" s="12">
        <f>Fiat!G198+VC!G198+VG!G198</f>
        <v>0</v>
      </c>
      <c r="H222" s="12">
        <f>Fiat!H198+VC!H198+VG!H198</f>
        <v>0</v>
      </c>
      <c r="I222" s="13">
        <f>Fiat!I198+VC!I198+VG!I198</f>
        <v>0</v>
      </c>
      <c r="J222" s="12">
        <f>Fiat!J198+VC!J198+VG!J198</f>
        <v>0</v>
      </c>
      <c r="K222" s="13">
        <f>Fiat!K198+VC!K198+VG!K198</f>
        <v>0</v>
      </c>
      <c r="L222" s="49"/>
      <c r="N222" s="11" t="str">
        <f>IF(H222=SUM(Fiat:VG!H198), "Valid", "Invalid")</f>
        <v>Valid</v>
      </c>
      <c r="O222" s="11" t="str">
        <f>IF(I222=SUM(Fiat:VG!I198), "Valid", "Invalid")</f>
        <v>Valid</v>
      </c>
      <c r="P222" s="11" t="str">
        <f>IF(J222=SUM(Fiat:VG!J198), "Valid", "Invalid")</f>
        <v>Valid</v>
      </c>
      <c r="Q222" s="11" t="str">
        <f>IF(K222=SUM(Fiat:VG!K198), "Valid", "Invalid")</f>
        <v>Valid</v>
      </c>
    </row>
    <row r="223" spans="1:17" s="54" customFormat="1" ht="14.25" customHeight="1" x14ac:dyDescent="0.2">
      <c r="A223" s="49"/>
      <c r="B223" s="91" t="s">
        <v>146</v>
      </c>
      <c r="C223" s="92"/>
      <c r="D223" s="43" t="s">
        <v>499</v>
      </c>
      <c r="E223" s="43" t="s">
        <v>500</v>
      </c>
      <c r="F223" s="46">
        <v>674</v>
      </c>
      <c r="G223" s="12">
        <f>Fiat!G199+VC!G199+VG!G199</f>
        <v>0</v>
      </c>
      <c r="H223" s="12">
        <f>Fiat!H199+VC!H199+VG!H199</f>
        <v>0</v>
      </c>
      <c r="I223" s="13">
        <f>Fiat!I199+VC!I199+VG!I199</f>
        <v>0</v>
      </c>
      <c r="J223" s="12">
        <f>Fiat!J199+VC!J199+VG!J199</f>
        <v>0</v>
      </c>
      <c r="K223" s="13">
        <f>Fiat!K199+VC!K199+VG!K199</f>
        <v>0</v>
      </c>
      <c r="L223" s="49"/>
      <c r="N223" s="11" t="str">
        <f>IF(H223=SUM(Fiat:VG!H199), "Valid", "Invalid")</f>
        <v>Valid</v>
      </c>
      <c r="O223" s="11" t="str">
        <f>IF(I223=SUM(Fiat:VG!I199), "Valid", "Invalid")</f>
        <v>Valid</v>
      </c>
      <c r="P223" s="11" t="str">
        <f>IF(J223=SUM(Fiat:VG!J199), "Valid", "Invalid")</f>
        <v>Valid</v>
      </c>
      <c r="Q223" s="11" t="str">
        <f>IF(K223=SUM(Fiat:VG!K199), "Valid", "Invalid")</f>
        <v>Valid</v>
      </c>
    </row>
    <row r="224" spans="1:17" s="54" customFormat="1" ht="15" customHeight="1" x14ac:dyDescent="0.2">
      <c r="A224" s="49"/>
      <c r="B224" s="91" t="s">
        <v>147</v>
      </c>
      <c r="C224" s="92"/>
      <c r="D224" s="43" t="s">
        <v>501</v>
      </c>
      <c r="E224" s="43" t="s">
        <v>502</v>
      </c>
      <c r="F224" s="46">
        <v>678</v>
      </c>
      <c r="G224" s="12">
        <f>Fiat!G200+VC!G200+VG!G200</f>
        <v>0</v>
      </c>
      <c r="H224" s="12">
        <f>Fiat!H200+VC!H200+VG!H200</f>
        <v>0</v>
      </c>
      <c r="I224" s="13">
        <f>Fiat!I200+VC!I200+VG!I200</f>
        <v>0</v>
      </c>
      <c r="J224" s="12">
        <f>Fiat!J200+VC!J200+VG!J200</f>
        <v>0</v>
      </c>
      <c r="K224" s="13">
        <f>Fiat!K200+VC!K200+VG!K200</f>
        <v>0</v>
      </c>
      <c r="L224" s="49"/>
      <c r="N224" s="11" t="str">
        <f>IF(H224=SUM(Fiat:VG!H200), "Valid", "Invalid")</f>
        <v>Valid</v>
      </c>
      <c r="O224" s="11" t="str">
        <f>IF(I224=SUM(Fiat:VG!I200), "Valid", "Invalid")</f>
        <v>Valid</v>
      </c>
      <c r="P224" s="11" t="str">
        <f>IF(J224=SUM(Fiat:VG!J200), "Valid", "Invalid")</f>
        <v>Valid</v>
      </c>
      <c r="Q224" s="11" t="str">
        <f>IF(K224=SUM(Fiat:VG!K200), "Valid", "Invalid")</f>
        <v>Valid</v>
      </c>
    </row>
    <row r="225" spans="1:17" s="54" customFormat="1" ht="15" customHeight="1" x14ac:dyDescent="0.2">
      <c r="A225" s="49"/>
      <c r="B225" s="91" t="s">
        <v>148</v>
      </c>
      <c r="C225" s="92"/>
      <c r="D225" s="43" t="s">
        <v>503</v>
      </c>
      <c r="E225" s="43" t="s">
        <v>504</v>
      </c>
      <c r="F225" s="46">
        <v>682</v>
      </c>
      <c r="G225" s="12">
        <f>Fiat!G201+VC!G201+VG!G201</f>
        <v>0</v>
      </c>
      <c r="H225" s="12">
        <f>Fiat!H201+VC!H201+VG!H201</f>
        <v>0</v>
      </c>
      <c r="I225" s="13">
        <f>Fiat!I201+VC!I201+VG!I201</f>
        <v>0</v>
      </c>
      <c r="J225" s="12">
        <f>Fiat!J201+VC!J201+VG!J201</f>
        <v>0</v>
      </c>
      <c r="K225" s="13">
        <f>Fiat!K201+VC!K201+VG!K201</f>
        <v>0</v>
      </c>
      <c r="L225" s="49"/>
      <c r="N225" s="11" t="str">
        <f>IF(H225=SUM(Fiat:VG!H201), "Valid", "Invalid")</f>
        <v>Valid</v>
      </c>
      <c r="O225" s="11" t="str">
        <f>IF(I225=SUM(Fiat:VG!I201), "Valid", "Invalid")</f>
        <v>Valid</v>
      </c>
      <c r="P225" s="11" t="str">
        <f>IF(J225=SUM(Fiat:VG!J201), "Valid", "Invalid")</f>
        <v>Valid</v>
      </c>
      <c r="Q225" s="11" t="str">
        <f>IF(K225=SUM(Fiat:VG!K201), "Valid", "Invalid")</f>
        <v>Valid</v>
      </c>
    </row>
    <row r="226" spans="1:17" s="54" customFormat="1" ht="15" customHeight="1" x14ac:dyDescent="0.2">
      <c r="A226" s="49"/>
      <c r="B226" s="91" t="s">
        <v>149</v>
      </c>
      <c r="C226" s="92"/>
      <c r="D226" s="43" t="s">
        <v>505</v>
      </c>
      <c r="E226" s="43" t="s">
        <v>506</v>
      </c>
      <c r="F226" s="46">
        <v>686</v>
      </c>
      <c r="G226" s="12">
        <f>Fiat!G202+VC!G202+VG!G202</f>
        <v>0</v>
      </c>
      <c r="H226" s="12">
        <f>Fiat!H202+VC!H202+VG!H202</f>
        <v>0</v>
      </c>
      <c r="I226" s="13">
        <f>Fiat!I202+VC!I202+VG!I202</f>
        <v>0</v>
      </c>
      <c r="J226" s="12">
        <f>Fiat!J202+VC!J202+VG!J202</f>
        <v>0</v>
      </c>
      <c r="K226" s="13">
        <f>Fiat!K202+VC!K202+VG!K202</f>
        <v>0</v>
      </c>
      <c r="L226" s="49"/>
      <c r="N226" s="11" t="str">
        <f>IF(H226=SUM(Fiat:VG!H202), "Valid", "Invalid")</f>
        <v>Valid</v>
      </c>
      <c r="O226" s="11" t="str">
        <f>IF(I226=SUM(Fiat:VG!I202), "Valid", "Invalid")</f>
        <v>Valid</v>
      </c>
      <c r="P226" s="11" t="str">
        <f>IF(J226=SUM(Fiat:VG!J202), "Valid", "Invalid")</f>
        <v>Valid</v>
      </c>
      <c r="Q226" s="11" t="str">
        <f>IF(K226=SUM(Fiat:VG!K202), "Valid", "Invalid")</f>
        <v>Valid</v>
      </c>
    </row>
    <row r="227" spans="1:17" s="54" customFormat="1" x14ac:dyDescent="0.2">
      <c r="A227" s="49"/>
      <c r="B227" s="91" t="s">
        <v>150</v>
      </c>
      <c r="C227" s="92"/>
      <c r="D227" s="43" t="s">
        <v>507</v>
      </c>
      <c r="E227" s="43" t="s">
        <v>508</v>
      </c>
      <c r="F227" s="46">
        <v>688</v>
      </c>
      <c r="G227" s="12">
        <f>Fiat!G203+VC!G203+VG!G203</f>
        <v>0</v>
      </c>
      <c r="H227" s="12">
        <f>Fiat!H203+VC!H203+VG!H203</f>
        <v>0</v>
      </c>
      <c r="I227" s="13">
        <f>Fiat!I203+VC!I203+VG!I203</f>
        <v>0</v>
      </c>
      <c r="J227" s="12">
        <f>Fiat!J203+VC!J203+VG!J203</f>
        <v>0</v>
      </c>
      <c r="K227" s="13">
        <f>Fiat!K203+VC!K203+VG!K203</f>
        <v>0</v>
      </c>
      <c r="L227" s="49"/>
      <c r="N227" s="11" t="str">
        <f>IF(H227=SUM(Fiat:VG!H203), "Valid", "Invalid")</f>
        <v>Valid</v>
      </c>
      <c r="O227" s="11" t="str">
        <f>IF(I227=SUM(Fiat:VG!I203), "Valid", "Invalid")</f>
        <v>Valid</v>
      </c>
      <c r="P227" s="11" t="str">
        <f>IF(J227=SUM(Fiat:VG!J203), "Valid", "Invalid")</f>
        <v>Valid</v>
      </c>
      <c r="Q227" s="11" t="str">
        <f>IF(K227=SUM(Fiat:VG!K203), "Valid", "Invalid")</f>
        <v>Valid</v>
      </c>
    </row>
    <row r="228" spans="1:17" s="54" customFormat="1" ht="15" customHeight="1" x14ac:dyDescent="0.2">
      <c r="A228" s="49"/>
      <c r="B228" s="91" t="s">
        <v>151</v>
      </c>
      <c r="C228" s="92"/>
      <c r="D228" s="43" t="s">
        <v>509</v>
      </c>
      <c r="E228" s="43" t="s">
        <v>510</v>
      </c>
      <c r="F228" s="46">
        <v>690</v>
      </c>
      <c r="G228" s="12">
        <f>Fiat!G204+VC!G204+VG!G204</f>
        <v>0</v>
      </c>
      <c r="H228" s="12">
        <f>Fiat!H204+VC!H204+VG!H204</f>
        <v>0</v>
      </c>
      <c r="I228" s="13">
        <f>Fiat!I204+VC!I204+VG!I204</f>
        <v>0</v>
      </c>
      <c r="J228" s="12">
        <f>Fiat!J204+VC!J204+VG!J204</f>
        <v>0</v>
      </c>
      <c r="K228" s="13">
        <f>Fiat!K204+VC!K204+VG!K204</f>
        <v>0</v>
      </c>
      <c r="L228" s="49"/>
      <c r="N228" s="11" t="str">
        <f>IF(H228=SUM(Fiat:VG!H204), "Valid", "Invalid")</f>
        <v>Valid</v>
      </c>
      <c r="O228" s="11" t="str">
        <f>IF(I228=SUM(Fiat:VG!I204), "Valid", "Invalid")</f>
        <v>Valid</v>
      </c>
      <c r="P228" s="11" t="str">
        <f>IF(J228=SUM(Fiat:VG!J204), "Valid", "Invalid")</f>
        <v>Valid</v>
      </c>
      <c r="Q228" s="11" t="str">
        <f>IF(K228=SUM(Fiat:VG!K204), "Valid", "Invalid")</f>
        <v>Valid</v>
      </c>
    </row>
    <row r="229" spans="1:17" s="54" customFormat="1" ht="14.25" customHeight="1" x14ac:dyDescent="0.2">
      <c r="A229" s="49"/>
      <c r="B229" s="91" t="s">
        <v>152</v>
      </c>
      <c r="C229" s="92"/>
      <c r="D229" s="43" t="s">
        <v>511</v>
      </c>
      <c r="E229" s="43" t="s">
        <v>512</v>
      </c>
      <c r="F229" s="46">
        <v>694</v>
      </c>
      <c r="G229" s="12">
        <f>Fiat!G205+VC!G205+VG!G205</f>
        <v>0</v>
      </c>
      <c r="H229" s="12">
        <f>Fiat!H205+VC!H205+VG!H205</f>
        <v>0</v>
      </c>
      <c r="I229" s="13">
        <f>Fiat!I205+VC!I205+VG!I205</f>
        <v>0</v>
      </c>
      <c r="J229" s="12">
        <f>Fiat!J205+VC!J205+VG!J205</f>
        <v>0</v>
      </c>
      <c r="K229" s="13">
        <f>Fiat!K205+VC!K205+VG!K205</f>
        <v>0</v>
      </c>
      <c r="L229" s="49"/>
      <c r="N229" s="11" t="str">
        <f>IF(H229=SUM(Fiat:VG!H205), "Valid", "Invalid")</f>
        <v>Valid</v>
      </c>
      <c r="O229" s="11" t="str">
        <f>IF(I229=SUM(Fiat:VG!I205), "Valid", "Invalid")</f>
        <v>Valid</v>
      </c>
      <c r="P229" s="11" t="str">
        <f>IF(J229=SUM(Fiat:VG!J205), "Valid", "Invalid")</f>
        <v>Valid</v>
      </c>
      <c r="Q229" s="11" t="str">
        <f>IF(K229=SUM(Fiat:VG!K205), "Valid", "Invalid")</f>
        <v>Valid</v>
      </c>
    </row>
    <row r="230" spans="1:17" s="54" customFormat="1" ht="15" customHeight="1" x14ac:dyDescent="0.2">
      <c r="A230" s="49"/>
      <c r="B230" s="91" t="s">
        <v>153</v>
      </c>
      <c r="C230" s="92"/>
      <c r="D230" s="43" t="s">
        <v>513</v>
      </c>
      <c r="E230" s="43" t="s">
        <v>514</v>
      </c>
      <c r="F230" s="46">
        <v>702</v>
      </c>
      <c r="G230" s="12">
        <f>Fiat!G206+VC!G206+VG!G206</f>
        <v>0</v>
      </c>
      <c r="H230" s="12">
        <f>Fiat!H206+VC!H206+VG!H206</f>
        <v>0</v>
      </c>
      <c r="I230" s="13">
        <f>Fiat!I206+VC!I206+VG!I206</f>
        <v>0</v>
      </c>
      <c r="J230" s="12">
        <f>Fiat!J206+VC!J206+VG!J206</f>
        <v>0</v>
      </c>
      <c r="K230" s="13">
        <f>Fiat!K206+VC!K206+VG!K206</f>
        <v>0</v>
      </c>
      <c r="L230" s="49"/>
      <c r="N230" s="11" t="str">
        <f>IF(H230=SUM(Fiat:VG!H206), "Valid", "Invalid")</f>
        <v>Valid</v>
      </c>
      <c r="O230" s="11" t="str">
        <f>IF(I230=SUM(Fiat:VG!I206), "Valid", "Invalid")</f>
        <v>Valid</v>
      </c>
      <c r="P230" s="11" t="str">
        <f>IF(J230=SUM(Fiat:VG!J206), "Valid", "Invalid")</f>
        <v>Valid</v>
      </c>
      <c r="Q230" s="11" t="str">
        <f>IF(K230=SUM(Fiat:VG!K206), "Valid", "Invalid")</f>
        <v>Valid</v>
      </c>
    </row>
    <row r="231" spans="1:17" s="54" customFormat="1" x14ac:dyDescent="0.2">
      <c r="A231" s="49"/>
      <c r="B231" s="91" t="s">
        <v>858</v>
      </c>
      <c r="C231" s="92"/>
      <c r="D231" s="43" t="s">
        <v>669</v>
      </c>
      <c r="E231" s="43" t="s">
        <v>697</v>
      </c>
      <c r="F231" s="46">
        <v>534</v>
      </c>
      <c r="G231" s="12">
        <f>Fiat!G207+VC!G207+VG!G207</f>
        <v>0</v>
      </c>
      <c r="H231" s="12">
        <f>Fiat!H207+VC!H207+VG!H207</f>
        <v>0</v>
      </c>
      <c r="I231" s="13">
        <f>Fiat!I207+VC!I207+VG!I207</f>
        <v>0</v>
      </c>
      <c r="J231" s="12">
        <f>Fiat!J207+VC!J207+VG!J207</f>
        <v>0</v>
      </c>
      <c r="K231" s="13">
        <f>Fiat!K207+VC!K207+VG!K207</f>
        <v>0</v>
      </c>
      <c r="L231" s="49"/>
      <c r="N231" s="11" t="str">
        <f>IF(H231=SUM(Fiat:VG!H207), "Valid", "Invalid")</f>
        <v>Valid</v>
      </c>
      <c r="O231" s="11" t="str">
        <f>IF(I231=SUM(Fiat:VG!I207), "Valid", "Invalid")</f>
        <v>Valid</v>
      </c>
      <c r="P231" s="11" t="str">
        <f>IF(J231=SUM(Fiat:VG!J207), "Valid", "Invalid")</f>
        <v>Valid</v>
      </c>
      <c r="Q231" s="11" t="str">
        <f>IF(K231=SUM(Fiat:VG!K207), "Valid", "Invalid")</f>
        <v>Valid</v>
      </c>
    </row>
    <row r="232" spans="1:17" s="54" customFormat="1" ht="15" customHeight="1" x14ac:dyDescent="0.2">
      <c r="A232" s="49"/>
      <c r="B232" s="91" t="s">
        <v>859</v>
      </c>
      <c r="C232" s="92"/>
      <c r="D232" s="43" t="s">
        <v>515</v>
      </c>
      <c r="E232" s="43" t="s">
        <v>516</v>
      </c>
      <c r="F232" s="46">
        <v>703</v>
      </c>
      <c r="G232" s="12">
        <f>Fiat!G208+VC!G208+VG!G208</f>
        <v>0</v>
      </c>
      <c r="H232" s="12">
        <f>Fiat!H208+VC!H208+VG!H208</f>
        <v>0</v>
      </c>
      <c r="I232" s="13">
        <f>Fiat!I208+VC!I208+VG!I208</f>
        <v>0</v>
      </c>
      <c r="J232" s="12">
        <f>Fiat!J208+VC!J208+VG!J208</f>
        <v>0</v>
      </c>
      <c r="K232" s="13">
        <f>Fiat!K208+VC!K208+VG!K208</f>
        <v>0</v>
      </c>
      <c r="L232" s="49"/>
      <c r="N232" s="11" t="str">
        <f>IF(H232=SUM(Fiat:VG!H208), "Valid", "Invalid")</f>
        <v>Valid</v>
      </c>
      <c r="O232" s="11" t="str">
        <f>IF(I232=SUM(Fiat:VG!I208), "Valid", "Invalid")</f>
        <v>Valid</v>
      </c>
      <c r="P232" s="11" t="str">
        <f>IF(J232=SUM(Fiat:VG!J208), "Valid", "Invalid")</f>
        <v>Valid</v>
      </c>
      <c r="Q232" s="11" t="str">
        <f>IF(K232=SUM(Fiat:VG!K208), "Valid", "Invalid")</f>
        <v>Valid</v>
      </c>
    </row>
    <row r="233" spans="1:17" s="54" customFormat="1" x14ac:dyDescent="0.2">
      <c r="A233" s="49"/>
      <c r="B233" s="91" t="s">
        <v>154</v>
      </c>
      <c r="C233" s="92"/>
      <c r="D233" s="43" t="s">
        <v>517</v>
      </c>
      <c r="E233" s="43" t="s">
        <v>518</v>
      </c>
      <c r="F233" s="46">
        <v>705</v>
      </c>
      <c r="G233" s="12">
        <f>Fiat!G209+VC!G209+VG!G209</f>
        <v>0</v>
      </c>
      <c r="H233" s="12">
        <f>Fiat!H209+VC!H209+VG!H209</f>
        <v>0</v>
      </c>
      <c r="I233" s="13">
        <f>Fiat!I209+VC!I209+VG!I209</f>
        <v>0</v>
      </c>
      <c r="J233" s="12">
        <f>Fiat!J209+VC!J209+VG!J209</f>
        <v>0</v>
      </c>
      <c r="K233" s="13">
        <f>Fiat!K209+VC!K209+VG!K209</f>
        <v>0</v>
      </c>
      <c r="L233" s="49"/>
      <c r="N233" s="11" t="str">
        <f>IF(H233=SUM(Fiat:VG!H209), "Valid", "Invalid")</f>
        <v>Valid</v>
      </c>
      <c r="O233" s="11" t="str">
        <f>IF(I233=SUM(Fiat:VG!I209), "Valid", "Invalid")</f>
        <v>Valid</v>
      </c>
      <c r="P233" s="11" t="str">
        <f>IF(J233=SUM(Fiat:VG!J209), "Valid", "Invalid")</f>
        <v>Valid</v>
      </c>
      <c r="Q233" s="11" t="str">
        <f>IF(K233=SUM(Fiat:VG!K209), "Valid", "Invalid")</f>
        <v>Valid</v>
      </c>
    </row>
    <row r="234" spans="1:17" s="54" customFormat="1" x14ac:dyDescent="0.2">
      <c r="A234" s="49"/>
      <c r="B234" s="91" t="s">
        <v>155</v>
      </c>
      <c r="C234" s="92"/>
      <c r="D234" s="43" t="s">
        <v>519</v>
      </c>
      <c r="E234" s="43" t="s">
        <v>520</v>
      </c>
      <c r="F234" s="46">
        <v>90</v>
      </c>
      <c r="G234" s="12">
        <f>Fiat!G210+VC!G210+VG!G210</f>
        <v>0</v>
      </c>
      <c r="H234" s="12">
        <f>Fiat!H210+VC!H210+VG!H210</f>
        <v>0</v>
      </c>
      <c r="I234" s="13">
        <f>Fiat!I210+VC!I210+VG!I210</f>
        <v>0</v>
      </c>
      <c r="J234" s="12">
        <f>Fiat!J210+VC!J210+VG!J210</f>
        <v>0</v>
      </c>
      <c r="K234" s="13">
        <f>Fiat!K210+VC!K210+VG!K210</f>
        <v>0</v>
      </c>
      <c r="L234" s="49"/>
      <c r="N234" s="11" t="str">
        <f>IF(H234=SUM(Fiat:VG!H210), "Valid", "Invalid")</f>
        <v>Valid</v>
      </c>
      <c r="O234" s="11" t="str">
        <f>IF(I234=SUM(Fiat:VG!I210), "Valid", "Invalid")</f>
        <v>Valid</v>
      </c>
      <c r="P234" s="11" t="str">
        <f>IF(J234=SUM(Fiat:VG!J210), "Valid", "Invalid")</f>
        <v>Valid</v>
      </c>
      <c r="Q234" s="11" t="str">
        <f>IF(K234=SUM(Fiat:VG!K210), "Valid", "Invalid")</f>
        <v>Valid</v>
      </c>
    </row>
    <row r="235" spans="1:17" s="54" customFormat="1" x14ac:dyDescent="0.2">
      <c r="A235" s="49"/>
      <c r="B235" s="91" t="s">
        <v>670</v>
      </c>
      <c r="C235" s="92"/>
      <c r="D235" s="43" t="s">
        <v>671</v>
      </c>
      <c r="E235" s="43" t="s">
        <v>672</v>
      </c>
      <c r="F235" s="43">
        <v>706</v>
      </c>
      <c r="G235" s="12">
        <f>Fiat!G211+VC!G211+VG!G211</f>
        <v>0</v>
      </c>
      <c r="H235" s="12">
        <f>Fiat!H211+VC!H211+VG!H211</f>
        <v>0</v>
      </c>
      <c r="I235" s="13">
        <f>Fiat!I211+VC!I211+VG!I211</f>
        <v>0</v>
      </c>
      <c r="J235" s="12">
        <f>Fiat!J211+VC!J211+VG!J211</f>
        <v>0</v>
      </c>
      <c r="K235" s="13">
        <f>Fiat!K211+VC!K211+VG!K211</f>
        <v>0</v>
      </c>
      <c r="L235" s="49"/>
      <c r="N235" s="11" t="str">
        <f>IF(H235=SUM(Fiat:VG!H211), "Valid", "Invalid")</f>
        <v>Valid</v>
      </c>
      <c r="O235" s="11" t="str">
        <f>IF(I235=SUM(Fiat:VG!I211), "Valid", "Invalid")</f>
        <v>Valid</v>
      </c>
      <c r="P235" s="11" t="str">
        <f>IF(J235=SUM(Fiat:VG!J211), "Valid", "Invalid")</f>
        <v>Valid</v>
      </c>
      <c r="Q235" s="11" t="str">
        <f>IF(K235=SUM(Fiat:VG!K211), "Valid", "Invalid")</f>
        <v>Valid</v>
      </c>
    </row>
    <row r="236" spans="1:17" s="54" customFormat="1" x14ac:dyDescent="0.2">
      <c r="A236" s="49"/>
      <c r="B236" s="91" t="s">
        <v>156</v>
      </c>
      <c r="C236" s="92"/>
      <c r="D236" s="43" t="s">
        <v>521</v>
      </c>
      <c r="E236" s="43" t="s">
        <v>522</v>
      </c>
      <c r="F236" s="46">
        <v>710</v>
      </c>
      <c r="G236" s="12">
        <f>Fiat!G212+VC!G212+VG!G212</f>
        <v>0</v>
      </c>
      <c r="H236" s="12">
        <f>Fiat!H212+VC!H212+VG!H212</f>
        <v>0</v>
      </c>
      <c r="I236" s="13">
        <f>Fiat!I212+VC!I212+VG!I212</f>
        <v>0</v>
      </c>
      <c r="J236" s="12">
        <f>Fiat!J212+VC!J212+VG!J212</f>
        <v>0</v>
      </c>
      <c r="K236" s="13">
        <f>Fiat!K212+VC!K212+VG!K212</f>
        <v>0</v>
      </c>
      <c r="L236" s="49"/>
      <c r="N236" s="11" t="str">
        <f>IF(H236=SUM(Fiat:VG!H212), "Valid", "Invalid")</f>
        <v>Valid</v>
      </c>
      <c r="O236" s="11" t="str">
        <f>IF(I236=SUM(Fiat:VG!I212), "Valid", "Invalid")</f>
        <v>Valid</v>
      </c>
      <c r="P236" s="11" t="str">
        <f>IF(J236=SUM(Fiat:VG!J212), "Valid", "Invalid")</f>
        <v>Valid</v>
      </c>
      <c r="Q236" s="11" t="str">
        <f>IF(K236=SUM(Fiat:VG!K212), "Valid", "Invalid")</f>
        <v>Valid</v>
      </c>
    </row>
    <row r="237" spans="1:17" s="54" customFormat="1" x14ac:dyDescent="0.2">
      <c r="A237" s="49"/>
      <c r="B237" s="91" t="s">
        <v>860</v>
      </c>
      <c r="C237" s="92"/>
      <c r="D237" s="43" t="s">
        <v>673</v>
      </c>
      <c r="E237" s="43" t="s">
        <v>674</v>
      </c>
      <c r="F237" s="43">
        <v>239</v>
      </c>
      <c r="G237" s="12">
        <f>Fiat!G213+VC!G213+VG!G213</f>
        <v>0</v>
      </c>
      <c r="H237" s="12">
        <f>Fiat!H213+VC!H213+VG!H213</f>
        <v>0</v>
      </c>
      <c r="I237" s="13">
        <f>Fiat!I213+VC!I213+VG!I213</f>
        <v>0</v>
      </c>
      <c r="J237" s="12">
        <f>Fiat!J213+VC!J213+VG!J213</f>
        <v>0</v>
      </c>
      <c r="K237" s="13">
        <f>Fiat!K213+VC!K213+VG!K213</f>
        <v>0</v>
      </c>
      <c r="L237" s="49"/>
      <c r="N237" s="11" t="str">
        <f>IF(H237=SUM(Fiat:VG!H213), "Valid", "Invalid")</f>
        <v>Valid</v>
      </c>
      <c r="O237" s="11" t="str">
        <f>IF(I237=SUM(Fiat:VG!I213), "Valid", "Invalid")</f>
        <v>Valid</v>
      </c>
      <c r="P237" s="11" t="str">
        <f>IF(J237=SUM(Fiat:VG!J213), "Valid", "Invalid")</f>
        <v>Valid</v>
      </c>
      <c r="Q237" s="11" t="str">
        <f>IF(K237=SUM(Fiat:VG!K213), "Valid", "Invalid")</f>
        <v>Valid</v>
      </c>
    </row>
    <row r="238" spans="1:17" s="54" customFormat="1" x14ac:dyDescent="0.2">
      <c r="A238" s="49"/>
      <c r="B238" s="91" t="s">
        <v>675</v>
      </c>
      <c r="C238" s="92"/>
      <c r="D238" s="43" t="s">
        <v>676</v>
      </c>
      <c r="E238" s="43" t="s">
        <v>677</v>
      </c>
      <c r="F238" s="43">
        <v>728</v>
      </c>
      <c r="G238" s="12">
        <f>Fiat!G214+VC!G214+VG!G214</f>
        <v>0</v>
      </c>
      <c r="H238" s="12">
        <f>Fiat!H214+VC!H214+VG!H214</f>
        <v>0</v>
      </c>
      <c r="I238" s="13">
        <f>Fiat!I214+VC!I214+VG!I214</f>
        <v>0</v>
      </c>
      <c r="J238" s="12">
        <f>Fiat!J214+VC!J214+VG!J214</f>
        <v>0</v>
      </c>
      <c r="K238" s="13">
        <f>Fiat!K214+VC!K214+VG!K214</f>
        <v>0</v>
      </c>
      <c r="L238" s="49"/>
      <c r="N238" s="11" t="str">
        <f>IF(H238=SUM(Fiat:VG!H214), "Valid", "Invalid")</f>
        <v>Valid</v>
      </c>
      <c r="O238" s="11" t="str">
        <f>IF(I238=SUM(Fiat:VG!I214), "Valid", "Invalid")</f>
        <v>Valid</v>
      </c>
      <c r="P238" s="11" t="str">
        <f>IF(J238=SUM(Fiat:VG!J214), "Valid", "Invalid")</f>
        <v>Valid</v>
      </c>
      <c r="Q238" s="11" t="str">
        <f>IF(K238=SUM(Fiat:VG!K214), "Valid", "Invalid")</f>
        <v>Valid</v>
      </c>
    </row>
    <row r="239" spans="1:17" s="54" customFormat="1" x14ac:dyDescent="0.2">
      <c r="A239" s="49"/>
      <c r="B239" s="91" t="s">
        <v>157</v>
      </c>
      <c r="C239" s="92"/>
      <c r="D239" s="43" t="s">
        <v>523</v>
      </c>
      <c r="E239" s="43" t="s">
        <v>524</v>
      </c>
      <c r="F239" s="46">
        <v>724</v>
      </c>
      <c r="G239" s="12">
        <f>Fiat!G215+VC!G215+VG!G215</f>
        <v>0</v>
      </c>
      <c r="H239" s="12">
        <f>Fiat!H215+VC!H215+VG!H215</f>
        <v>0</v>
      </c>
      <c r="I239" s="13">
        <f>Fiat!I215+VC!I215+VG!I215</f>
        <v>0</v>
      </c>
      <c r="J239" s="12">
        <f>Fiat!J215+VC!J215+VG!J215</f>
        <v>0</v>
      </c>
      <c r="K239" s="13">
        <f>Fiat!K215+VC!K215+VG!K215</f>
        <v>0</v>
      </c>
      <c r="L239" s="49"/>
      <c r="N239" s="11" t="str">
        <f>IF(H239=SUM(Fiat:VG!H215), "Valid", "Invalid")</f>
        <v>Valid</v>
      </c>
      <c r="O239" s="11" t="str">
        <f>IF(I239=SUM(Fiat:VG!I215), "Valid", "Invalid")</f>
        <v>Valid</v>
      </c>
      <c r="P239" s="11" t="str">
        <f>IF(J239=SUM(Fiat:VG!J215), "Valid", "Invalid")</f>
        <v>Valid</v>
      </c>
      <c r="Q239" s="11" t="str">
        <f>IF(K239=SUM(Fiat:VG!K215), "Valid", "Invalid")</f>
        <v>Valid</v>
      </c>
    </row>
    <row r="240" spans="1:17" s="54" customFormat="1" ht="15" customHeight="1" x14ac:dyDescent="0.2">
      <c r="A240" s="49"/>
      <c r="B240" s="91" t="s">
        <v>158</v>
      </c>
      <c r="C240" s="92"/>
      <c r="D240" s="43" t="s">
        <v>525</v>
      </c>
      <c r="E240" s="43" t="s">
        <v>526</v>
      </c>
      <c r="F240" s="46">
        <v>144</v>
      </c>
      <c r="G240" s="12">
        <f>Fiat!G216+VC!G216+VG!G216</f>
        <v>0</v>
      </c>
      <c r="H240" s="12">
        <f>Fiat!H216+VC!H216+VG!H216</f>
        <v>0</v>
      </c>
      <c r="I240" s="13">
        <f>Fiat!I216+VC!I216+VG!I216</f>
        <v>0</v>
      </c>
      <c r="J240" s="12">
        <f>Fiat!J216+VC!J216+VG!J216</f>
        <v>0</v>
      </c>
      <c r="K240" s="13">
        <f>Fiat!K216+VC!K216+VG!K216</f>
        <v>0</v>
      </c>
      <c r="L240" s="49"/>
      <c r="N240" s="11" t="str">
        <f>IF(H240=SUM(Fiat:VG!H216), "Valid", "Invalid")</f>
        <v>Valid</v>
      </c>
      <c r="O240" s="11" t="str">
        <f>IF(I240=SUM(Fiat:VG!I216), "Valid", "Invalid")</f>
        <v>Valid</v>
      </c>
      <c r="P240" s="11" t="str">
        <f>IF(J240=SUM(Fiat:VG!J216), "Valid", "Invalid")</f>
        <v>Valid</v>
      </c>
      <c r="Q240" s="11" t="str">
        <f>IF(K240=SUM(Fiat:VG!K216), "Valid", "Invalid")</f>
        <v>Valid</v>
      </c>
    </row>
    <row r="241" spans="1:17" s="54" customFormat="1" x14ac:dyDescent="0.2">
      <c r="A241" s="49"/>
      <c r="B241" s="91" t="s">
        <v>861</v>
      </c>
      <c r="C241" s="92"/>
      <c r="D241" s="43" t="s">
        <v>527</v>
      </c>
      <c r="E241" s="43" t="s">
        <v>528</v>
      </c>
      <c r="F241" s="46">
        <v>736</v>
      </c>
      <c r="G241" s="12">
        <f>Fiat!G217+VC!G217+VG!G217</f>
        <v>0</v>
      </c>
      <c r="H241" s="12">
        <f>Fiat!H217+VC!H217+VG!H217</f>
        <v>0</v>
      </c>
      <c r="I241" s="13">
        <f>Fiat!I217+VC!I217+VG!I217</f>
        <v>0</v>
      </c>
      <c r="J241" s="12">
        <f>Fiat!J217+VC!J217+VG!J217</f>
        <v>0</v>
      </c>
      <c r="K241" s="13">
        <f>Fiat!K217+VC!K217+VG!K217</f>
        <v>0</v>
      </c>
      <c r="L241" s="49"/>
      <c r="N241" s="11" t="str">
        <f>IF(H241=SUM(Fiat:VG!H217), "Valid", "Invalid")</f>
        <v>Valid</v>
      </c>
      <c r="O241" s="11" t="str">
        <f>IF(I241=SUM(Fiat:VG!I217), "Valid", "Invalid")</f>
        <v>Valid</v>
      </c>
      <c r="P241" s="11" t="str">
        <f>IF(J241=SUM(Fiat:VG!J217), "Valid", "Invalid")</f>
        <v>Valid</v>
      </c>
      <c r="Q241" s="11" t="str">
        <f>IF(K241=SUM(Fiat:VG!K217), "Valid", "Invalid")</f>
        <v>Valid</v>
      </c>
    </row>
    <row r="242" spans="1:17" s="54" customFormat="1" ht="15" customHeight="1" x14ac:dyDescent="0.2">
      <c r="A242" s="49"/>
      <c r="B242" s="91" t="s">
        <v>159</v>
      </c>
      <c r="C242" s="92"/>
      <c r="D242" s="43" t="s">
        <v>529</v>
      </c>
      <c r="E242" s="43" t="s">
        <v>530</v>
      </c>
      <c r="F242" s="46">
        <v>740</v>
      </c>
      <c r="G242" s="12">
        <f>Fiat!G218+VC!G218+VG!G218</f>
        <v>0</v>
      </c>
      <c r="H242" s="12">
        <f>Fiat!H218+VC!H218+VG!H218</f>
        <v>0</v>
      </c>
      <c r="I242" s="13">
        <f>Fiat!I218+VC!I218+VG!I218</f>
        <v>0</v>
      </c>
      <c r="J242" s="12">
        <f>Fiat!J218+VC!J218+VG!J218</f>
        <v>0</v>
      </c>
      <c r="K242" s="13">
        <f>Fiat!K218+VC!K218+VG!K218</f>
        <v>0</v>
      </c>
      <c r="L242" s="49"/>
      <c r="N242" s="11" t="str">
        <f>IF(H242=SUM(Fiat:VG!H218), "Valid", "Invalid")</f>
        <v>Valid</v>
      </c>
      <c r="O242" s="11" t="str">
        <f>IF(I242=SUM(Fiat:VG!I218), "Valid", "Invalid")</f>
        <v>Valid</v>
      </c>
      <c r="P242" s="11" t="str">
        <f>IF(J242=SUM(Fiat:VG!J218), "Valid", "Invalid")</f>
        <v>Valid</v>
      </c>
      <c r="Q242" s="11" t="str">
        <f>IF(K242=SUM(Fiat:VG!K218), "Valid", "Invalid")</f>
        <v>Valid</v>
      </c>
    </row>
    <row r="243" spans="1:17" s="54" customFormat="1" x14ac:dyDescent="0.2">
      <c r="A243" s="49"/>
      <c r="B243" s="91" t="s">
        <v>678</v>
      </c>
      <c r="C243" s="92"/>
      <c r="D243" s="43" t="s">
        <v>679</v>
      </c>
      <c r="E243" s="43" t="s">
        <v>680</v>
      </c>
      <c r="F243" s="43">
        <v>744</v>
      </c>
      <c r="G243" s="12">
        <f>Fiat!G219+VC!G219+VG!G219</f>
        <v>0</v>
      </c>
      <c r="H243" s="12">
        <f>Fiat!H219+VC!H219+VG!H219</f>
        <v>0</v>
      </c>
      <c r="I243" s="13">
        <f>Fiat!I219+VC!I219+VG!I219</f>
        <v>0</v>
      </c>
      <c r="J243" s="12">
        <f>Fiat!J219+VC!J219+VG!J219</f>
        <v>0</v>
      </c>
      <c r="K243" s="13">
        <f>Fiat!K219+VC!K219+VG!K219</f>
        <v>0</v>
      </c>
      <c r="L243" s="49"/>
      <c r="N243" s="11" t="str">
        <f>IF(H243=SUM(Fiat:VG!H219), "Valid", "Invalid")</f>
        <v>Valid</v>
      </c>
      <c r="O243" s="11" t="str">
        <f>IF(I243=SUM(Fiat:VG!I219), "Valid", "Invalid")</f>
        <v>Valid</v>
      </c>
      <c r="P243" s="11" t="str">
        <f>IF(J243=SUM(Fiat:VG!J219), "Valid", "Invalid")</f>
        <v>Valid</v>
      </c>
      <c r="Q243" s="11" t="str">
        <f>IF(K243=SUM(Fiat:VG!K219), "Valid", "Invalid")</f>
        <v>Valid</v>
      </c>
    </row>
    <row r="244" spans="1:17" s="54" customFormat="1" x14ac:dyDescent="0.2">
      <c r="A244" s="49"/>
      <c r="B244" s="91" t="s">
        <v>160</v>
      </c>
      <c r="C244" s="92"/>
      <c r="D244" s="43" t="s">
        <v>533</v>
      </c>
      <c r="E244" s="43" t="s">
        <v>534</v>
      </c>
      <c r="F244" s="46">
        <v>752</v>
      </c>
      <c r="G244" s="12">
        <f>Fiat!G220+VC!G220+VG!G220</f>
        <v>0</v>
      </c>
      <c r="H244" s="12">
        <f>Fiat!H220+VC!H220+VG!H220</f>
        <v>0</v>
      </c>
      <c r="I244" s="13">
        <f>Fiat!I220+VC!I220+VG!I220</f>
        <v>0</v>
      </c>
      <c r="J244" s="12">
        <f>Fiat!J220+VC!J220+VG!J220</f>
        <v>0</v>
      </c>
      <c r="K244" s="13">
        <f>Fiat!K220+VC!K220+VG!K220</f>
        <v>0</v>
      </c>
      <c r="L244" s="49"/>
      <c r="N244" s="11" t="str">
        <f>IF(H244=SUM(Fiat:VG!H220), "Valid", "Invalid")</f>
        <v>Valid</v>
      </c>
      <c r="O244" s="11" t="str">
        <f>IF(I244=SUM(Fiat:VG!I220), "Valid", "Invalid")</f>
        <v>Valid</v>
      </c>
      <c r="P244" s="11" t="str">
        <f>IF(J244=SUM(Fiat:VG!J220), "Valid", "Invalid")</f>
        <v>Valid</v>
      </c>
      <c r="Q244" s="11" t="str">
        <f>IF(K244=SUM(Fiat:VG!K220), "Valid", "Invalid")</f>
        <v>Valid</v>
      </c>
    </row>
    <row r="245" spans="1:17" s="54" customFormat="1" x14ac:dyDescent="0.2">
      <c r="A245" s="49"/>
      <c r="B245" s="91" t="s">
        <v>161</v>
      </c>
      <c r="C245" s="92"/>
      <c r="D245" s="43" t="s">
        <v>535</v>
      </c>
      <c r="E245" s="43" t="s">
        <v>536</v>
      </c>
      <c r="F245" s="46">
        <v>756</v>
      </c>
      <c r="G245" s="12">
        <f>Fiat!G221+VC!G221+VG!G221</f>
        <v>0</v>
      </c>
      <c r="H245" s="12">
        <f>Fiat!H221+VC!H221+VG!H221</f>
        <v>0</v>
      </c>
      <c r="I245" s="13">
        <f>Fiat!I221+VC!I221+VG!I221</f>
        <v>0</v>
      </c>
      <c r="J245" s="12">
        <f>Fiat!J221+VC!J221+VG!J221</f>
        <v>0</v>
      </c>
      <c r="K245" s="13">
        <f>Fiat!K221+VC!K221+VG!K221</f>
        <v>0</v>
      </c>
      <c r="L245" s="49"/>
      <c r="N245" s="11" t="str">
        <f>IF(H245=SUM(Fiat:VG!H221), "Valid", "Invalid")</f>
        <v>Valid</v>
      </c>
      <c r="O245" s="11" t="str">
        <f>IF(I245=SUM(Fiat:VG!I221), "Valid", "Invalid")</f>
        <v>Valid</v>
      </c>
      <c r="P245" s="11" t="str">
        <f>IF(J245=SUM(Fiat:VG!J221), "Valid", "Invalid")</f>
        <v>Valid</v>
      </c>
      <c r="Q245" s="11" t="str">
        <f>IF(K245=SUM(Fiat:VG!K221), "Valid", "Invalid")</f>
        <v>Valid</v>
      </c>
    </row>
    <row r="246" spans="1:17" s="54" customFormat="1" ht="15" customHeight="1" x14ac:dyDescent="0.2">
      <c r="A246" s="49"/>
      <c r="B246" s="91" t="s">
        <v>862</v>
      </c>
      <c r="C246" s="92"/>
      <c r="D246" s="43" t="s">
        <v>537</v>
      </c>
      <c r="E246" s="43" t="s">
        <v>538</v>
      </c>
      <c r="F246" s="46">
        <v>760</v>
      </c>
      <c r="G246" s="12">
        <f>Fiat!G222+VC!G222+VG!G222</f>
        <v>0</v>
      </c>
      <c r="H246" s="12">
        <f>Fiat!H222+VC!H222+VG!H222</f>
        <v>0</v>
      </c>
      <c r="I246" s="13">
        <f>Fiat!I222+VC!I222+VG!I222</f>
        <v>0</v>
      </c>
      <c r="J246" s="12">
        <f>Fiat!J222+VC!J222+VG!J222</f>
        <v>0</v>
      </c>
      <c r="K246" s="13">
        <f>Fiat!K222+VC!K222+VG!K222</f>
        <v>0</v>
      </c>
      <c r="L246" s="49"/>
      <c r="N246" s="11" t="str">
        <f>IF(H246=SUM(Fiat:VG!H222), "Valid", "Invalid")</f>
        <v>Valid</v>
      </c>
      <c r="O246" s="11" t="str">
        <f>IF(I246=SUM(Fiat:VG!I222), "Valid", "Invalid")</f>
        <v>Valid</v>
      </c>
      <c r="P246" s="11" t="str">
        <f>IF(J246=SUM(Fiat:VG!J222), "Valid", "Invalid")</f>
        <v>Valid</v>
      </c>
      <c r="Q246" s="11" t="str">
        <f>IF(K246=SUM(Fiat:VG!K222), "Valid", "Invalid")</f>
        <v>Valid</v>
      </c>
    </row>
    <row r="247" spans="1:17" s="54" customFormat="1" x14ac:dyDescent="0.2">
      <c r="A247" s="49"/>
      <c r="B247" s="91" t="s">
        <v>863</v>
      </c>
      <c r="C247" s="92"/>
      <c r="D247" s="43" t="s">
        <v>592</v>
      </c>
      <c r="E247" s="43" t="s">
        <v>593</v>
      </c>
      <c r="F247" s="46">
        <v>158</v>
      </c>
      <c r="G247" s="12">
        <f>Fiat!G223+VC!G223+VG!G223</f>
        <v>0</v>
      </c>
      <c r="H247" s="12">
        <f>Fiat!H223+VC!H223+VG!H223</f>
        <v>0</v>
      </c>
      <c r="I247" s="13">
        <f>Fiat!I223+VC!I223+VG!I223</f>
        <v>0</v>
      </c>
      <c r="J247" s="12">
        <f>Fiat!J223+VC!J223+VG!J223</f>
        <v>0</v>
      </c>
      <c r="K247" s="13">
        <f>Fiat!K223+VC!K223+VG!K223</f>
        <v>0</v>
      </c>
      <c r="L247" s="49"/>
      <c r="N247" s="11" t="str">
        <f>IF(H247=SUM(Fiat:VG!H223), "Valid", "Invalid")</f>
        <v>Valid</v>
      </c>
      <c r="O247" s="11" t="str">
        <f>IF(I247=SUM(Fiat:VG!I223), "Valid", "Invalid")</f>
        <v>Valid</v>
      </c>
      <c r="P247" s="11" t="str">
        <f>IF(J247=SUM(Fiat:VG!J223), "Valid", "Invalid")</f>
        <v>Valid</v>
      </c>
      <c r="Q247" s="11" t="str">
        <f>IF(K247=SUM(Fiat:VG!K223), "Valid", "Invalid")</f>
        <v>Valid</v>
      </c>
    </row>
    <row r="248" spans="1:17" s="54" customFormat="1" x14ac:dyDescent="0.2">
      <c r="A248" s="49"/>
      <c r="B248" s="91" t="s">
        <v>162</v>
      </c>
      <c r="C248" s="92"/>
      <c r="D248" s="43" t="s">
        <v>539</v>
      </c>
      <c r="E248" s="43" t="s">
        <v>540</v>
      </c>
      <c r="F248" s="46">
        <v>762</v>
      </c>
      <c r="G248" s="12">
        <f>Fiat!G224+VC!G224+VG!G224</f>
        <v>0</v>
      </c>
      <c r="H248" s="12">
        <f>Fiat!H224+VC!H224+VG!H224</f>
        <v>0</v>
      </c>
      <c r="I248" s="13">
        <f>Fiat!I224+VC!I224+VG!I224</f>
        <v>0</v>
      </c>
      <c r="J248" s="12">
        <f>Fiat!J224+VC!J224+VG!J224</f>
        <v>0</v>
      </c>
      <c r="K248" s="13">
        <f>Fiat!K224+VC!K224+VG!K224</f>
        <v>0</v>
      </c>
      <c r="L248" s="49"/>
      <c r="N248" s="11" t="str">
        <f>IF(H248=SUM(Fiat:VG!H224), "Valid", "Invalid")</f>
        <v>Valid</v>
      </c>
      <c r="O248" s="11" t="str">
        <f>IF(I248=SUM(Fiat:VG!I224), "Valid", "Invalid")</f>
        <v>Valid</v>
      </c>
      <c r="P248" s="11" t="str">
        <f>IF(J248=SUM(Fiat:VG!J224), "Valid", "Invalid")</f>
        <v>Valid</v>
      </c>
      <c r="Q248" s="11" t="str">
        <f>IF(K248=SUM(Fiat:VG!K224), "Valid", "Invalid")</f>
        <v>Valid</v>
      </c>
    </row>
    <row r="249" spans="1:17" s="54" customFormat="1" x14ac:dyDescent="0.2">
      <c r="A249" s="49"/>
      <c r="B249" s="91" t="s">
        <v>864</v>
      </c>
      <c r="C249" s="92"/>
      <c r="D249" s="43" t="s">
        <v>541</v>
      </c>
      <c r="E249" s="43" t="s">
        <v>542</v>
      </c>
      <c r="F249" s="46">
        <v>834</v>
      </c>
      <c r="G249" s="12">
        <f>Fiat!G225+VC!G225+VG!G225</f>
        <v>0</v>
      </c>
      <c r="H249" s="12">
        <f>Fiat!H225+VC!H225+VG!H225</f>
        <v>0</v>
      </c>
      <c r="I249" s="13">
        <f>Fiat!I225+VC!I225+VG!I225</f>
        <v>0</v>
      </c>
      <c r="J249" s="12">
        <f>Fiat!J225+VC!J225+VG!J225</f>
        <v>0</v>
      </c>
      <c r="K249" s="13">
        <f>Fiat!K225+VC!K225+VG!K225</f>
        <v>0</v>
      </c>
      <c r="L249" s="49"/>
      <c r="N249" s="11" t="str">
        <f>IF(H249=SUM(Fiat:VG!H225), "Valid", "Invalid")</f>
        <v>Valid</v>
      </c>
      <c r="O249" s="11" t="str">
        <f>IF(I249=SUM(Fiat:VG!I225), "Valid", "Invalid")</f>
        <v>Valid</v>
      </c>
      <c r="P249" s="11" t="str">
        <f>IF(J249=SUM(Fiat:VG!J225), "Valid", "Invalid")</f>
        <v>Valid</v>
      </c>
      <c r="Q249" s="11" t="str">
        <f>IF(K249=SUM(Fiat:VG!K225), "Valid", "Invalid")</f>
        <v>Valid</v>
      </c>
    </row>
    <row r="250" spans="1:17" s="54" customFormat="1" ht="15" customHeight="1" x14ac:dyDescent="0.2">
      <c r="A250" s="49"/>
      <c r="B250" s="91" t="s">
        <v>163</v>
      </c>
      <c r="C250" s="92"/>
      <c r="D250" s="43" t="s">
        <v>543</v>
      </c>
      <c r="E250" s="43" t="s">
        <v>544</v>
      </c>
      <c r="F250" s="46">
        <v>764</v>
      </c>
      <c r="G250" s="12">
        <f>Fiat!G226+VC!G226+VG!G226</f>
        <v>0</v>
      </c>
      <c r="H250" s="12">
        <f>Fiat!H226+VC!H226+VG!H226</f>
        <v>0</v>
      </c>
      <c r="I250" s="13">
        <f>Fiat!I226+VC!I226+VG!I226</f>
        <v>0</v>
      </c>
      <c r="J250" s="12">
        <f>Fiat!J226+VC!J226+VG!J226</f>
        <v>0</v>
      </c>
      <c r="K250" s="13">
        <f>Fiat!K226+VC!K226+VG!K226</f>
        <v>0</v>
      </c>
      <c r="L250" s="49"/>
      <c r="N250" s="11" t="str">
        <f>IF(H250=SUM(Fiat:VG!H226), "Valid", "Invalid")</f>
        <v>Valid</v>
      </c>
      <c r="O250" s="11" t="str">
        <f>IF(I250=SUM(Fiat:VG!I226), "Valid", "Invalid")</f>
        <v>Valid</v>
      </c>
      <c r="P250" s="11" t="str">
        <f>IF(J250=SUM(Fiat:VG!J226), "Valid", "Invalid")</f>
        <v>Valid</v>
      </c>
      <c r="Q250" s="11" t="str">
        <f>IF(K250=SUM(Fiat:VG!K226), "Valid", "Invalid")</f>
        <v>Valid</v>
      </c>
    </row>
    <row r="251" spans="1:17" s="54" customFormat="1" x14ac:dyDescent="0.2">
      <c r="A251" s="49"/>
      <c r="B251" s="91" t="s">
        <v>865</v>
      </c>
      <c r="C251" s="92"/>
      <c r="D251" s="43" t="s">
        <v>545</v>
      </c>
      <c r="E251" s="43" t="s">
        <v>546</v>
      </c>
      <c r="F251" s="46">
        <v>626</v>
      </c>
      <c r="G251" s="12">
        <f>Fiat!G227+VC!G227+VG!G227</f>
        <v>0</v>
      </c>
      <c r="H251" s="12">
        <f>Fiat!H227+VC!H227+VG!H227</f>
        <v>0</v>
      </c>
      <c r="I251" s="13">
        <f>Fiat!I227+VC!I227+VG!I227</f>
        <v>0</v>
      </c>
      <c r="J251" s="12">
        <f>Fiat!J227+VC!J227+VG!J227</f>
        <v>0</v>
      </c>
      <c r="K251" s="13">
        <f>Fiat!K227+VC!K227+VG!K227</f>
        <v>0</v>
      </c>
      <c r="L251" s="49"/>
      <c r="N251" s="11" t="str">
        <f>IF(H251=SUM(Fiat:VG!H227), "Valid", "Invalid")</f>
        <v>Valid</v>
      </c>
      <c r="O251" s="11" t="str">
        <f>IF(I251=SUM(Fiat:VG!I227), "Valid", "Invalid")</f>
        <v>Valid</v>
      </c>
      <c r="P251" s="11" t="str">
        <f>IF(J251=SUM(Fiat:VG!J227), "Valid", "Invalid")</f>
        <v>Valid</v>
      </c>
      <c r="Q251" s="11" t="str">
        <f>IF(K251=SUM(Fiat:VG!K227), "Valid", "Invalid")</f>
        <v>Valid</v>
      </c>
    </row>
    <row r="252" spans="1:17" s="54" customFormat="1" x14ac:dyDescent="0.2">
      <c r="A252" s="49"/>
      <c r="B252" s="91" t="s">
        <v>164</v>
      </c>
      <c r="C252" s="92"/>
      <c r="D252" s="43" t="s">
        <v>547</v>
      </c>
      <c r="E252" s="43" t="s">
        <v>548</v>
      </c>
      <c r="F252" s="46">
        <v>768</v>
      </c>
      <c r="G252" s="12">
        <f>Fiat!G228+VC!G228+VG!G228</f>
        <v>0</v>
      </c>
      <c r="H252" s="12">
        <f>Fiat!H228+VC!H228+VG!H228</f>
        <v>0</v>
      </c>
      <c r="I252" s="13">
        <f>Fiat!I228+VC!I228+VG!I228</f>
        <v>0</v>
      </c>
      <c r="J252" s="12">
        <f>Fiat!J228+VC!J228+VG!J228</f>
        <v>0</v>
      </c>
      <c r="K252" s="13">
        <f>Fiat!K228+VC!K228+VG!K228</f>
        <v>0</v>
      </c>
      <c r="L252" s="49"/>
      <c r="N252" s="11" t="str">
        <f>IF(H252=SUM(Fiat:VG!H228), "Valid", "Invalid")</f>
        <v>Valid</v>
      </c>
      <c r="O252" s="11" t="str">
        <f>IF(I252=SUM(Fiat:VG!I228), "Valid", "Invalid")</f>
        <v>Valid</v>
      </c>
      <c r="P252" s="11" t="str">
        <f>IF(J252=SUM(Fiat:VG!J228), "Valid", "Invalid")</f>
        <v>Valid</v>
      </c>
      <c r="Q252" s="11" t="str">
        <f>IF(K252=SUM(Fiat:VG!K228), "Valid", "Invalid")</f>
        <v>Valid</v>
      </c>
    </row>
    <row r="253" spans="1:17" s="54" customFormat="1" ht="15" customHeight="1" x14ac:dyDescent="0.2">
      <c r="A253" s="49"/>
      <c r="B253" s="91" t="s">
        <v>681</v>
      </c>
      <c r="C253" s="92"/>
      <c r="D253" s="43" t="s">
        <v>682</v>
      </c>
      <c r="E253" s="43" t="s">
        <v>683</v>
      </c>
      <c r="F253" s="43">
        <v>772</v>
      </c>
      <c r="G253" s="12">
        <f>Fiat!G229+VC!G229+VG!G229</f>
        <v>0</v>
      </c>
      <c r="H253" s="12">
        <f>Fiat!H229+VC!H229+VG!H229</f>
        <v>0</v>
      </c>
      <c r="I253" s="13">
        <f>Fiat!I229+VC!I229+VG!I229</f>
        <v>0</v>
      </c>
      <c r="J253" s="12">
        <f>Fiat!J229+VC!J229+VG!J229</f>
        <v>0</v>
      </c>
      <c r="K253" s="13">
        <f>Fiat!K229+VC!K229+VG!K229</f>
        <v>0</v>
      </c>
      <c r="L253" s="49"/>
      <c r="N253" s="11" t="str">
        <f>IF(H253=SUM(Fiat:VG!H229), "Valid", "Invalid")</f>
        <v>Valid</v>
      </c>
      <c r="O253" s="11" t="str">
        <f>IF(I253=SUM(Fiat:VG!I229), "Valid", "Invalid")</f>
        <v>Valid</v>
      </c>
      <c r="P253" s="11" t="str">
        <f>IF(J253=SUM(Fiat:VG!J229), "Valid", "Invalid")</f>
        <v>Valid</v>
      </c>
      <c r="Q253" s="11" t="str">
        <f>IF(K253=SUM(Fiat:VG!K229), "Valid", "Invalid")</f>
        <v>Valid</v>
      </c>
    </row>
    <row r="254" spans="1:17" s="54" customFormat="1" ht="15" customHeight="1" x14ac:dyDescent="0.2">
      <c r="A254" s="49"/>
      <c r="B254" s="91" t="s">
        <v>165</v>
      </c>
      <c r="C254" s="92"/>
      <c r="D254" s="43" t="s">
        <v>549</v>
      </c>
      <c r="E254" s="43" t="s">
        <v>550</v>
      </c>
      <c r="F254" s="46">
        <v>776</v>
      </c>
      <c r="G254" s="12">
        <f>Fiat!G230+VC!G230+VG!G230</f>
        <v>0</v>
      </c>
      <c r="H254" s="12">
        <f>Fiat!H230+VC!H230+VG!H230</f>
        <v>0</v>
      </c>
      <c r="I254" s="13">
        <f>Fiat!I230+VC!I230+VG!I230</f>
        <v>0</v>
      </c>
      <c r="J254" s="12">
        <f>Fiat!J230+VC!J230+VG!J230</f>
        <v>0</v>
      </c>
      <c r="K254" s="13">
        <f>Fiat!K230+VC!K230+VG!K230</f>
        <v>0</v>
      </c>
      <c r="L254" s="49"/>
      <c r="N254" s="11" t="str">
        <f>IF(H254=SUM(Fiat:VG!H230), "Valid", "Invalid")</f>
        <v>Valid</v>
      </c>
      <c r="O254" s="11" t="str">
        <f>IF(I254=SUM(Fiat:VG!I230), "Valid", "Invalid")</f>
        <v>Valid</v>
      </c>
      <c r="P254" s="11" t="str">
        <f>IF(J254=SUM(Fiat:VG!J230), "Valid", "Invalid")</f>
        <v>Valid</v>
      </c>
      <c r="Q254" s="11" t="str">
        <f>IF(K254=SUM(Fiat:VG!K230), "Valid", "Invalid")</f>
        <v>Valid</v>
      </c>
    </row>
    <row r="255" spans="1:17" s="54" customFormat="1" x14ac:dyDescent="0.2">
      <c r="A255" s="49"/>
      <c r="B255" s="91" t="s">
        <v>166</v>
      </c>
      <c r="C255" s="92"/>
      <c r="D255" s="43" t="s">
        <v>551</v>
      </c>
      <c r="E255" s="43" t="s">
        <v>552</v>
      </c>
      <c r="F255" s="46">
        <v>780</v>
      </c>
      <c r="G255" s="12">
        <f>Fiat!G231+VC!G231+VG!G231</f>
        <v>0</v>
      </c>
      <c r="H255" s="12">
        <f>Fiat!H231+VC!H231+VG!H231</f>
        <v>0</v>
      </c>
      <c r="I255" s="13">
        <f>Fiat!I231+VC!I231+VG!I231</f>
        <v>0</v>
      </c>
      <c r="J255" s="12">
        <f>Fiat!J231+VC!J231+VG!J231</f>
        <v>0</v>
      </c>
      <c r="K255" s="13">
        <f>Fiat!K231+VC!K231+VG!K231</f>
        <v>0</v>
      </c>
      <c r="L255" s="49"/>
      <c r="N255" s="11" t="str">
        <f>IF(H255=SUM(Fiat:VG!H231), "Valid", "Invalid")</f>
        <v>Valid</v>
      </c>
      <c r="O255" s="11" t="str">
        <f>IF(I255=SUM(Fiat:VG!I231), "Valid", "Invalid")</f>
        <v>Valid</v>
      </c>
      <c r="P255" s="11" t="str">
        <f>IF(J255=SUM(Fiat:VG!J231), "Valid", "Invalid")</f>
        <v>Valid</v>
      </c>
      <c r="Q255" s="11" t="str">
        <f>IF(K255=SUM(Fiat:VG!K231), "Valid", "Invalid")</f>
        <v>Valid</v>
      </c>
    </row>
    <row r="256" spans="1:17" s="54" customFormat="1" x14ac:dyDescent="0.2">
      <c r="A256" s="49"/>
      <c r="B256" s="91" t="s">
        <v>167</v>
      </c>
      <c r="C256" s="92"/>
      <c r="D256" s="43" t="s">
        <v>553</v>
      </c>
      <c r="E256" s="43" t="s">
        <v>554</v>
      </c>
      <c r="F256" s="46">
        <v>788</v>
      </c>
      <c r="G256" s="12">
        <f>Fiat!G232+VC!G232+VG!G232</f>
        <v>0</v>
      </c>
      <c r="H256" s="12">
        <f>Fiat!H232+VC!H232+VG!H232</f>
        <v>0</v>
      </c>
      <c r="I256" s="13">
        <f>Fiat!I232+VC!I232+VG!I232</f>
        <v>0</v>
      </c>
      <c r="J256" s="12">
        <f>Fiat!J232+VC!J232+VG!J232</f>
        <v>0</v>
      </c>
      <c r="K256" s="13">
        <f>Fiat!K232+VC!K232+VG!K232</f>
        <v>0</v>
      </c>
      <c r="L256" s="49"/>
      <c r="N256" s="11" t="str">
        <f>IF(H256=SUM(Fiat:VG!H232), "Valid", "Invalid")</f>
        <v>Valid</v>
      </c>
      <c r="O256" s="11" t="str">
        <f>IF(I256=SUM(Fiat:VG!I232), "Valid", "Invalid")</f>
        <v>Valid</v>
      </c>
      <c r="P256" s="11" t="str">
        <f>IF(J256=SUM(Fiat:VG!J232), "Valid", "Invalid")</f>
        <v>Valid</v>
      </c>
      <c r="Q256" s="11" t="str">
        <f>IF(K256=SUM(Fiat:VG!K232), "Valid", "Invalid")</f>
        <v>Valid</v>
      </c>
    </row>
    <row r="257" spans="1:19" s="54" customFormat="1" x14ac:dyDescent="0.2">
      <c r="A257" s="49"/>
      <c r="B257" s="91" t="s">
        <v>866</v>
      </c>
      <c r="C257" s="92"/>
      <c r="D257" s="43" t="s">
        <v>555</v>
      </c>
      <c r="E257" s="43" t="s">
        <v>556</v>
      </c>
      <c r="F257" s="46">
        <v>792</v>
      </c>
      <c r="G257" s="12">
        <f>Fiat!G233+VC!G233+VG!G233</f>
        <v>0</v>
      </c>
      <c r="H257" s="12">
        <f>Fiat!H233+VC!H233+VG!H233</f>
        <v>0</v>
      </c>
      <c r="I257" s="13">
        <f>Fiat!I233+VC!I233+VG!I233</f>
        <v>0</v>
      </c>
      <c r="J257" s="12">
        <f>Fiat!J233+VC!J233+VG!J233</f>
        <v>0</v>
      </c>
      <c r="K257" s="13">
        <f>Fiat!K233+VC!K233+VG!K233</f>
        <v>0</v>
      </c>
      <c r="L257" s="49"/>
      <c r="N257" s="11" t="str">
        <f>IF(H257=SUM(Fiat:VG!H233), "Valid", "Invalid")</f>
        <v>Valid</v>
      </c>
      <c r="O257" s="11" t="str">
        <f>IF(I257=SUM(Fiat:VG!I233), "Valid", "Invalid")</f>
        <v>Valid</v>
      </c>
      <c r="P257" s="11" t="str">
        <f>IF(J257=SUM(Fiat:VG!J233), "Valid", "Invalid")</f>
        <v>Valid</v>
      </c>
      <c r="Q257" s="11" t="str">
        <f>IF(K257=SUM(Fiat:VG!K233), "Valid", "Invalid")</f>
        <v>Valid</v>
      </c>
    </row>
    <row r="258" spans="1:19" s="54" customFormat="1" x14ac:dyDescent="0.2">
      <c r="A258" s="49"/>
      <c r="B258" s="91" t="s">
        <v>168</v>
      </c>
      <c r="C258" s="92"/>
      <c r="D258" s="43" t="s">
        <v>557</v>
      </c>
      <c r="E258" s="43" t="s">
        <v>558</v>
      </c>
      <c r="F258" s="46">
        <v>795</v>
      </c>
      <c r="G258" s="12">
        <f>Fiat!G234+VC!G234+VG!G234</f>
        <v>0</v>
      </c>
      <c r="H258" s="12">
        <f>Fiat!H234+VC!H234+VG!H234</f>
        <v>0</v>
      </c>
      <c r="I258" s="13">
        <f>Fiat!I234+VC!I234+VG!I234</f>
        <v>0</v>
      </c>
      <c r="J258" s="12">
        <f>Fiat!J234+VC!J234+VG!J234</f>
        <v>0</v>
      </c>
      <c r="K258" s="13">
        <f>Fiat!K234+VC!K234+VG!K234</f>
        <v>0</v>
      </c>
      <c r="L258" s="49"/>
      <c r="N258" s="11" t="str">
        <f>IF(H258=SUM(Fiat:VG!H234), "Valid", "Invalid")</f>
        <v>Valid</v>
      </c>
      <c r="O258" s="11" t="str">
        <f>IF(I258=SUM(Fiat:VG!I234), "Valid", "Invalid")</f>
        <v>Valid</v>
      </c>
      <c r="P258" s="11" t="str">
        <f>IF(J258=SUM(Fiat:VG!J234), "Valid", "Invalid")</f>
        <v>Valid</v>
      </c>
      <c r="Q258" s="11" t="str">
        <f>IF(K258=SUM(Fiat:VG!K234), "Valid", "Invalid")</f>
        <v>Valid</v>
      </c>
    </row>
    <row r="259" spans="1:19" s="54" customFormat="1" ht="15" customHeight="1" x14ac:dyDescent="0.2">
      <c r="A259" s="49"/>
      <c r="B259" s="91" t="s">
        <v>867</v>
      </c>
      <c r="C259" s="92"/>
      <c r="D259" s="43" t="s">
        <v>559</v>
      </c>
      <c r="E259" s="43" t="s">
        <v>560</v>
      </c>
      <c r="F259" s="46">
        <v>796</v>
      </c>
      <c r="G259" s="12">
        <f>Fiat!G235+VC!G235+VG!G235</f>
        <v>0</v>
      </c>
      <c r="H259" s="12">
        <f>Fiat!H235+VC!H235+VG!H235</f>
        <v>0</v>
      </c>
      <c r="I259" s="13">
        <f>Fiat!I235+VC!I235+VG!I235</f>
        <v>0</v>
      </c>
      <c r="J259" s="12">
        <f>Fiat!J235+VC!J235+VG!J235</f>
        <v>0</v>
      </c>
      <c r="K259" s="13">
        <f>Fiat!K235+VC!K235+VG!K235</f>
        <v>0</v>
      </c>
      <c r="L259" s="49"/>
      <c r="N259" s="11" t="str">
        <f>IF(H259=SUM(Fiat:VG!H235), "Valid", "Invalid")</f>
        <v>Valid</v>
      </c>
      <c r="O259" s="11" t="str">
        <f>IF(I259=SUM(Fiat:VG!I235), "Valid", "Invalid")</f>
        <v>Valid</v>
      </c>
      <c r="P259" s="11" t="str">
        <f>IF(J259=SUM(Fiat:VG!J235), "Valid", "Invalid")</f>
        <v>Valid</v>
      </c>
      <c r="Q259" s="11" t="str">
        <f>IF(K259=SUM(Fiat:VG!K235), "Valid", "Invalid")</f>
        <v>Valid</v>
      </c>
    </row>
    <row r="260" spans="1:19" s="54" customFormat="1" ht="15" customHeight="1" x14ac:dyDescent="0.2">
      <c r="A260" s="49"/>
      <c r="B260" s="91" t="s">
        <v>684</v>
      </c>
      <c r="C260" s="92"/>
      <c r="D260" s="43" t="s">
        <v>685</v>
      </c>
      <c r="E260" s="43" t="s">
        <v>686</v>
      </c>
      <c r="F260" s="43">
        <v>798</v>
      </c>
      <c r="G260" s="12">
        <f>Fiat!G236+VC!G236+VG!G236</f>
        <v>0</v>
      </c>
      <c r="H260" s="12">
        <f>Fiat!H236+VC!H236+VG!H236</f>
        <v>0</v>
      </c>
      <c r="I260" s="13">
        <f>Fiat!I236+VC!I236+VG!I236</f>
        <v>0</v>
      </c>
      <c r="J260" s="12">
        <f>Fiat!J236+VC!J236+VG!J236</f>
        <v>0</v>
      </c>
      <c r="K260" s="13">
        <f>Fiat!K236+VC!K236+VG!K236</f>
        <v>0</v>
      </c>
      <c r="L260" s="49"/>
      <c r="N260" s="11" t="str">
        <f>IF(H260=SUM(Fiat:VG!H236), "Valid", "Invalid")</f>
        <v>Valid</v>
      </c>
      <c r="O260" s="11" t="str">
        <f>IF(I260=SUM(Fiat:VG!I236), "Valid", "Invalid")</f>
        <v>Valid</v>
      </c>
      <c r="P260" s="11" t="str">
        <f>IF(J260=SUM(Fiat:VG!J236), "Valid", "Invalid")</f>
        <v>Valid</v>
      </c>
      <c r="Q260" s="11" t="str">
        <f>IF(K260=SUM(Fiat:VG!K236), "Valid", "Invalid")</f>
        <v>Valid</v>
      </c>
    </row>
    <row r="261" spans="1:19" s="54" customFormat="1" x14ac:dyDescent="0.2">
      <c r="A261" s="49"/>
      <c r="B261" s="91" t="s">
        <v>169</v>
      </c>
      <c r="C261" s="92"/>
      <c r="D261" s="43" t="s">
        <v>561</v>
      </c>
      <c r="E261" s="43" t="s">
        <v>562</v>
      </c>
      <c r="F261" s="46">
        <v>800</v>
      </c>
      <c r="G261" s="12">
        <f>Fiat!G237+VC!G237+VG!G237</f>
        <v>0</v>
      </c>
      <c r="H261" s="12">
        <f>Fiat!H237+VC!H237+VG!H237</f>
        <v>0</v>
      </c>
      <c r="I261" s="13">
        <f>Fiat!I237+VC!I237+VG!I237</f>
        <v>0</v>
      </c>
      <c r="J261" s="12">
        <f>Fiat!J237+VC!J237+VG!J237</f>
        <v>0</v>
      </c>
      <c r="K261" s="13">
        <f>Fiat!K237+VC!K237+VG!K237</f>
        <v>0</v>
      </c>
      <c r="L261" s="49"/>
      <c r="N261" s="11" t="str">
        <f>IF(H261=SUM(Fiat:VG!H237), "Valid", "Invalid")</f>
        <v>Valid</v>
      </c>
      <c r="O261" s="11" t="str">
        <f>IF(I261=SUM(Fiat:VG!I237), "Valid", "Invalid")</f>
        <v>Valid</v>
      </c>
      <c r="P261" s="11" t="str">
        <f>IF(J261=SUM(Fiat:VG!J237), "Valid", "Invalid")</f>
        <v>Valid</v>
      </c>
      <c r="Q261" s="11" t="str">
        <f>IF(K261=SUM(Fiat:VG!K237), "Valid", "Invalid")</f>
        <v>Valid</v>
      </c>
    </row>
    <row r="262" spans="1:19" s="54" customFormat="1" ht="15" customHeight="1" x14ac:dyDescent="0.2">
      <c r="A262" s="49"/>
      <c r="B262" s="91" t="s">
        <v>170</v>
      </c>
      <c r="C262" s="92"/>
      <c r="D262" s="43" t="s">
        <v>563</v>
      </c>
      <c r="E262" s="43" t="s">
        <v>564</v>
      </c>
      <c r="F262" s="46">
        <v>804</v>
      </c>
      <c r="G262" s="12">
        <f>Fiat!G238+VC!G238+VG!G238</f>
        <v>0</v>
      </c>
      <c r="H262" s="12">
        <f>Fiat!H238+VC!H238+VG!H238</f>
        <v>0</v>
      </c>
      <c r="I262" s="13">
        <f>Fiat!I238+VC!I238+VG!I238</f>
        <v>0</v>
      </c>
      <c r="J262" s="12">
        <f>Fiat!J238+VC!J238+VG!J238</f>
        <v>0</v>
      </c>
      <c r="K262" s="13">
        <f>Fiat!K238+VC!K238+VG!K238</f>
        <v>0</v>
      </c>
      <c r="L262" s="49"/>
      <c r="N262" s="11" t="str">
        <f>IF(H262=SUM(Fiat:VG!H238), "Valid", "Invalid")</f>
        <v>Valid</v>
      </c>
      <c r="O262" s="11" t="str">
        <f>IF(I262=SUM(Fiat:VG!I238), "Valid", "Invalid")</f>
        <v>Valid</v>
      </c>
      <c r="P262" s="11" t="str">
        <f>IF(J262=SUM(Fiat:VG!J238), "Valid", "Invalid")</f>
        <v>Valid</v>
      </c>
      <c r="Q262" s="11" t="str">
        <f>IF(K262=SUM(Fiat:VG!K238), "Valid", "Invalid")</f>
        <v>Valid</v>
      </c>
    </row>
    <row r="263" spans="1:19" s="54" customFormat="1" x14ac:dyDescent="0.2">
      <c r="A263" s="49"/>
      <c r="B263" s="91" t="s">
        <v>171</v>
      </c>
      <c r="C263" s="92"/>
      <c r="D263" s="43" t="s">
        <v>565</v>
      </c>
      <c r="E263" s="43" t="s">
        <v>566</v>
      </c>
      <c r="F263" s="46">
        <v>784</v>
      </c>
      <c r="G263" s="12">
        <f>Fiat!G239+VC!G239+VG!G239</f>
        <v>0</v>
      </c>
      <c r="H263" s="12">
        <f>Fiat!H239+VC!H239+VG!H239</f>
        <v>0</v>
      </c>
      <c r="I263" s="13">
        <f>Fiat!I239+VC!I239+VG!I239</f>
        <v>0</v>
      </c>
      <c r="J263" s="12">
        <f>Fiat!J239+VC!J239+VG!J239</f>
        <v>0</v>
      </c>
      <c r="K263" s="13">
        <f>Fiat!K239+VC!K239+VG!K239</f>
        <v>0</v>
      </c>
      <c r="L263" s="49"/>
      <c r="N263" s="11" t="str">
        <f>IF(H263=SUM(Fiat:VG!H239), "Valid", "Invalid")</f>
        <v>Valid</v>
      </c>
      <c r="O263" s="11" t="str">
        <f>IF(I263=SUM(Fiat:VG!I239), "Valid", "Invalid")</f>
        <v>Valid</v>
      </c>
      <c r="P263" s="11" t="str">
        <f>IF(J263=SUM(Fiat:VG!J239), "Valid", "Invalid")</f>
        <v>Valid</v>
      </c>
      <c r="Q263" s="11" t="str">
        <f>IF(K263=SUM(Fiat:VG!K239), "Valid", "Invalid")</f>
        <v>Valid</v>
      </c>
    </row>
    <row r="264" spans="1:19" s="54" customFormat="1" ht="15" customHeight="1" x14ac:dyDescent="0.2">
      <c r="A264" s="49"/>
      <c r="B264" s="91" t="s">
        <v>172</v>
      </c>
      <c r="C264" s="92"/>
      <c r="D264" s="43" t="s">
        <v>567</v>
      </c>
      <c r="E264" s="43" t="s">
        <v>568</v>
      </c>
      <c r="F264" s="46">
        <v>826</v>
      </c>
      <c r="G264" s="12">
        <f>Fiat!G240+VC!G240+VG!G240</f>
        <v>0</v>
      </c>
      <c r="H264" s="12">
        <f>Fiat!H240+VC!H240+VG!H240</f>
        <v>0</v>
      </c>
      <c r="I264" s="13">
        <f>Fiat!I240+VC!I240+VG!I240</f>
        <v>0</v>
      </c>
      <c r="J264" s="12">
        <f>Fiat!J240+VC!J240+VG!J240</f>
        <v>0</v>
      </c>
      <c r="K264" s="13">
        <f>Fiat!K240+VC!K240+VG!K240</f>
        <v>0</v>
      </c>
      <c r="L264" s="49"/>
      <c r="N264" s="11" t="str">
        <f>IF(H264=SUM(Fiat:VG!H240), "Valid", "Invalid")</f>
        <v>Valid</v>
      </c>
      <c r="O264" s="11" t="str">
        <f>IF(I264=SUM(Fiat:VG!I240), "Valid", "Invalid")</f>
        <v>Valid</v>
      </c>
      <c r="P264" s="11" t="str">
        <f>IF(J264=SUM(Fiat:VG!J240), "Valid", "Invalid")</f>
        <v>Valid</v>
      </c>
      <c r="Q264" s="11" t="str">
        <f>IF(K264=SUM(Fiat:VG!K240), "Valid", "Invalid")</f>
        <v>Valid</v>
      </c>
    </row>
    <row r="265" spans="1:19" s="54" customFormat="1" x14ac:dyDescent="0.2">
      <c r="A265" s="49"/>
      <c r="B265" s="91" t="s">
        <v>874</v>
      </c>
      <c r="C265" s="92"/>
      <c r="D265" s="43" t="s">
        <v>687</v>
      </c>
      <c r="E265" s="43" t="s">
        <v>688</v>
      </c>
      <c r="F265" s="43">
        <v>581</v>
      </c>
      <c r="G265" s="12">
        <f>Fiat!G241+VC!G241+VG!G241</f>
        <v>0</v>
      </c>
      <c r="H265" s="12">
        <f>Fiat!H241+VC!H241+VG!H241</f>
        <v>0</v>
      </c>
      <c r="I265" s="13">
        <f>Fiat!I241+VC!I241+VG!I241</f>
        <v>0</v>
      </c>
      <c r="J265" s="12">
        <f>Fiat!J241+VC!J241+VG!J241</f>
        <v>0</v>
      </c>
      <c r="K265" s="13">
        <f>Fiat!K241+VC!K241+VG!K241</f>
        <v>0</v>
      </c>
      <c r="L265" s="49"/>
      <c r="N265" s="11" t="str">
        <f>IF(H265=SUM(Fiat:VG!H241), "Valid", "Invalid")</f>
        <v>Valid</v>
      </c>
      <c r="O265" s="11" t="str">
        <f>IF(I265=SUM(Fiat:VG!I241), "Valid", "Invalid")</f>
        <v>Valid</v>
      </c>
      <c r="P265" s="11" t="str">
        <f>IF(J265=SUM(Fiat:VG!J241), "Valid", "Invalid")</f>
        <v>Valid</v>
      </c>
      <c r="Q265" s="11" t="str">
        <f>IF(K265=SUM(Fiat:VG!K241), "Valid", "Invalid")</f>
        <v>Valid</v>
      </c>
    </row>
    <row r="266" spans="1:19" s="54" customFormat="1" x14ac:dyDescent="0.2">
      <c r="A266" s="49"/>
      <c r="B266" s="91" t="s">
        <v>868</v>
      </c>
      <c r="C266" s="92"/>
      <c r="D266" s="43" t="s">
        <v>569</v>
      </c>
      <c r="E266" s="43" t="s">
        <v>570</v>
      </c>
      <c r="F266" s="46">
        <v>840</v>
      </c>
      <c r="G266" s="12">
        <f>Fiat!G242+VC!G242+VG!G242</f>
        <v>0</v>
      </c>
      <c r="H266" s="12">
        <f>Fiat!H242+VC!H242+VG!H242</f>
        <v>0</v>
      </c>
      <c r="I266" s="13">
        <f>Fiat!I242+VC!I242+VG!I242</f>
        <v>0</v>
      </c>
      <c r="J266" s="12">
        <f>Fiat!J242+VC!J242+VG!J242</f>
        <v>0</v>
      </c>
      <c r="K266" s="13">
        <f>Fiat!K242+VC!K242+VG!K242</f>
        <v>0</v>
      </c>
      <c r="L266" s="49"/>
      <c r="N266" s="11" t="str">
        <f>IF(H266=SUM(Fiat:VG!H242), "Valid", "Invalid")</f>
        <v>Valid</v>
      </c>
      <c r="O266" s="11" t="str">
        <f>IF(I266=SUM(Fiat:VG!I242), "Valid", "Invalid")</f>
        <v>Valid</v>
      </c>
      <c r="P266" s="11" t="str">
        <f>IF(J266=SUM(Fiat:VG!J242), "Valid", "Invalid")</f>
        <v>Valid</v>
      </c>
      <c r="Q266" s="11" t="str">
        <f>IF(K266=SUM(Fiat:VG!K242), "Valid", "Invalid")</f>
        <v>Valid</v>
      </c>
    </row>
    <row r="267" spans="1:19" s="54" customFormat="1" x14ac:dyDescent="0.2">
      <c r="A267" s="49"/>
      <c r="B267" s="91" t="s">
        <v>173</v>
      </c>
      <c r="C267" s="92"/>
      <c r="D267" s="43" t="s">
        <v>571</v>
      </c>
      <c r="E267" s="43" t="s">
        <v>572</v>
      </c>
      <c r="F267" s="46">
        <v>858</v>
      </c>
      <c r="G267" s="12">
        <f>Fiat!G243+VC!G243+VG!G243</f>
        <v>0</v>
      </c>
      <c r="H267" s="12">
        <f>Fiat!H243+VC!H243+VG!H243</f>
        <v>0</v>
      </c>
      <c r="I267" s="13">
        <f>Fiat!I243+VC!I243+VG!I243</f>
        <v>0</v>
      </c>
      <c r="J267" s="12">
        <f>Fiat!J243+VC!J243+VG!J243</f>
        <v>0</v>
      </c>
      <c r="K267" s="13">
        <f>Fiat!K243+VC!K243+VG!K243</f>
        <v>0</v>
      </c>
      <c r="L267" s="49"/>
      <c r="N267" s="11" t="str">
        <f>IF(H267=SUM(Fiat:VG!H243), "Valid", "Invalid")</f>
        <v>Valid</v>
      </c>
      <c r="O267" s="11" t="str">
        <f>IF(I267=SUM(Fiat:VG!I243), "Valid", "Invalid")</f>
        <v>Valid</v>
      </c>
      <c r="P267" s="11" t="str">
        <f>IF(J267=SUM(Fiat:VG!J243), "Valid", "Invalid")</f>
        <v>Valid</v>
      </c>
      <c r="Q267" s="11" t="str">
        <f>IF(K267=SUM(Fiat:VG!K243), "Valid", "Invalid")</f>
        <v>Valid</v>
      </c>
      <c r="S267" s="55"/>
    </row>
    <row r="268" spans="1:19" x14ac:dyDescent="0.2">
      <c r="B268" s="91" t="s">
        <v>174</v>
      </c>
      <c r="C268" s="92"/>
      <c r="D268" s="43" t="s">
        <v>573</v>
      </c>
      <c r="E268" s="43" t="s">
        <v>574</v>
      </c>
      <c r="F268" s="46">
        <v>860</v>
      </c>
      <c r="G268" s="12">
        <f>Fiat!G244+VC!G244+VG!G244</f>
        <v>0</v>
      </c>
      <c r="H268" s="12">
        <f>Fiat!H244+VC!H244+VG!H244</f>
        <v>0</v>
      </c>
      <c r="I268" s="13">
        <f>Fiat!I244+VC!I244+VG!I244</f>
        <v>0</v>
      </c>
      <c r="J268" s="12">
        <f>Fiat!J244+VC!J244+VG!J244</f>
        <v>0</v>
      </c>
      <c r="K268" s="13">
        <f>Fiat!K244+VC!K244+VG!K244</f>
        <v>0</v>
      </c>
      <c r="M268" s="54"/>
      <c r="N268" s="11" t="str">
        <f>IF(H268=SUM(Fiat:VG!H244), "Valid", "Invalid")</f>
        <v>Valid</v>
      </c>
      <c r="O268" s="11" t="str">
        <f>IF(I268=SUM(Fiat:VG!I244), "Valid", "Invalid")</f>
        <v>Valid</v>
      </c>
      <c r="P268" s="11" t="str">
        <f>IF(J268=SUM(Fiat:VG!J244), "Valid", "Invalid")</f>
        <v>Valid</v>
      </c>
      <c r="Q268" s="11" t="str">
        <f>IF(K268=SUM(Fiat:VG!K244), "Valid", "Invalid")</f>
        <v>Valid</v>
      </c>
    </row>
    <row r="269" spans="1:19" x14ac:dyDescent="0.2">
      <c r="B269" s="91" t="s">
        <v>175</v>
      </c>
      <c r="C269" s="92"/>
      <c r="D269" s="43" t="s">
        <v>575</v>
      </c>
      <c r="E269" s="43" t="s">
        <v>576</v>
      </c>
      <c r="F269" s="46">
        <v>548</v>
      </c>
      <c r="G269" s="12">
        <f>Fiat!G245+VC!G245+VG!G245</f>
        <v>0</v>
      </c>
      <c r="H269" s="12">
        <f>Fiat!H245+VC!H245+VG!H245</f>
        <v>0</v>
      </c>
      <c r="I269" s="13">
        <f>Fiat!I245+VC!I245+VG!I245</f>
        <v>0</v>
      </c>
      <c r="J269" s="12">
        <f>Fiat!J245+VC!J245+VG!J245</f>
        <v>0</v>
      </c>
      <c r="K269" s="13">
        <f>Fiat!K245+VC!K245+VG!K245</f>
        <v>0</v>
      </c>
      <c r="M269" s="54"/>
      <c r="N269" s="11" t="str">
        <f>IF(H269=SUM(Fiat:VG!H245), "Valid", "Invalid")</f>
        <v>Valid</v>
      </c>
      <c r="O269" s="11" t="str">
        <f>IF(I269=SUM(Fiat:VG!I245), "Valid", "Invalid")</f>
        <v>Valid</v>
      </c>
      <c r="P269" s="11" t="str">
        <f>IF(J269=SUM(Fiat:VG!J245), "Valid", "Invalid")</f>
        <v>Valid</v>
      </c>
      <c r="Q269" s="11" t="str">
        <f>IF(K269=SUM(Fiat:VG!K245), "Valid", "Invalid")</f>
        <v>Valid</v>
      </c>
    </row>
    <row r="270" spans="1:19" x14ac:dyDescent="0.2">
      <c r="B270" s="91" t="s">
        <v>869</v>
      </c>
      <c r="C270" s="92"/>
      <c r="D270" s="43" t="s">
        <v>577</v>
      </c>
      <c r="E270" s="43" t="s">
        <v>578</v>
      </c>
      <c r="F270" s="46">
        <v>862</v>
      </c>
      <c r="G270" s="12">
        <f>Fiat!G246+VC!G246+VG!G246</f>
        <v>0</v>
      </c>
      <c r="H270" s="12">
        <f>Fiat!H246+VC!H246+VG!H246</f>
        <v>0</v>
      </c>
      <c r="I270" s="13">
        <f>Fiat!I246+VC!I246+VG!I246</f>
        <v>0</v>
      </c>
      <c r="J270" s="12">
        <f>Fiat!J246+VC!J246+VG!J246</f>
        <v>0</v>
      </c>
      <c r="K270" s="13">
        <f>Fiat!K246+VC!K246+VG!K246</f>
        <v>0</v>
      </c>
      <c r="M270" s="54"/>
      <c r="N270" s="11" t="str">
        <f>IF(H270=SUM(Fiat:VG!H246), "Valid", "Invalid")</f>
        <v>Valid</v>
      </c>
      <c r="O270" s="11" t="str">
        <f>IF(I270=SUM(Fiat:VG!I246), "Valid", "Invalid")</f>
        <v>Valid</v>
      </c>
      <c r="P270" s="11" t="str">
        <f>IF(J270=SUM(Fiat:VG!J246), "Valid", "Invalid")</f>
        <v>Valid</v>
      </c>
      <c r="Q270" s="11" t="str">
        <f>IF(K270=SUM(Fiat:VG!K246), "Valid", "Invalid")</f>
        <v>Valid</v>
      </c>
    </row>
    <row r="271" spans="1:19" x14ac:dyDescent="0.2">
      <c r="B271" s="91" t="s">
        <v>870</v>
      </c>
      <c r="C271" s="92"/>
      <c r="D271" s="43" t="s">
        <v>579</v>
      </c>
      <c r="E271" s="43" t="s">
        <v>580</v>
      </c>
      <c r="F271" s="46">
        <v>704</v>
      </c>
      <c r="G271" s="12">
        <f>Fiat!G247+VC!G247+VG!G247</f>
        <v>0</v>
      </c>
      <c r="H271" s="12">
        <f>Fiat!H247+VC!H247+VG!H247</f>
        <v>0</v>
      </c>
      <c r="I271" s="13">
        <f>Fiat!I247+VC!I247+VG!I247</f>
        <v>0</v>
      </c>
      <c r="J271" s="12">
        <f>Fiat!J247+VC!J247+VG!J247</f>
        <v>0</v>
      </c>
      <c r="K271" s="13">
        <f>Fiat!K247+VC!K247+VG!K247</f>
        <v>0</v>
      </c>
      <c r="M271" s="54"/>
      <c r="N271" s="11" t="str">
        <f>IF(H271=SUM(Fiat:VG!H247), "Valid", "Invalid")</f>
        <v>Valid</v>
      </c>
      <c r="O271" s="11" t="str">
        <f>IF(I271=SUM(Fiat:VG!I247), "Valid", "Invalid")</f>
        <v>Valid</v>
      </c>
      <c r="P271" s="11" t="str">
        <f>IF(J271=SUM(Fiat:VG!J247), "Valid", "Invalid")</f>
        <v>Valid</v>
      </c>
      <c r="Q271" s="11" t="str">
        <f>IF(K271=SUM(Fiat:VG!K247), "Valid", "Invalid")</f>
        <v>Valid</v>
      </c>
    </row>
    <row r="272" spans="1:19" x14ac:dyDescent="0.2">
      <c r="B272" s="91" t="s">
        <v>689</v>
      </c>
      <c r="C272" s="92"/>
      <c r="D272" s="43" t="s">
        <v>692</v>
      </c>
      <c r="E272" s="43" t="s">
        <v>694</v>
      </c>
      <c r="F272" s="43">
        <v>92</v>
      </c>
      <c r="G272" s="12">
        <f>Fiat!G248+VC!G248+VG!G248</f>
        <v>0</v>
      </c>
      <c r="H272" s="12">
        <f>Fiat!H248+VC!H248+VG!H248</f>
        <v>0</v>
      </c>
      <c r="I272" s="13">
        <f>Fiat!I248+VC!I248+VG!I248</f>
        <v>0</v>
      </c>
      <c r="J272" s="12">
        <f>Fiat!J248+VC!J248+VG!J248</f>
        <v>0</v>
      </c>
      <c r="K272" s="13">
        <f>Fiat!K248+VC!K248+VG!K248</f>
        <v>0</v>
      </c>
      <c r="M272" s="54"/>
      <c r="N272" s="11" t="str">
        <f>IF(H272=SUM(Fiat:VG!H248), "Valid", "Invalid")</f>
        <v>Valid</v>
      </c>
      <c r="O272" s="11" t="str">
        <f>IF(I272=SUM(Fiat:VG!I248), "Valid", "Invalid")</f>
        <v>Valid</v>
      </c>
      <c r="P272" s="11" t="str">
        <f>IF(J272=SUM(Fiat:VG!J248), "Valid", "Invalid")</f>
        <v>Valid</v>
      </c>
      <c r="Q272" s="11" t="str">
        <f>IF(K272=SUM(Fiat:VG!K248), "Valid", "Invalid")</f>
        <v>Valid</v>
      </c>
    </row>
    <row r="273" spans="2:17" x14ac:dyDescent="0.2">
      <c r="B273" s="91" t="s">
        <v>690</v>
      </c>
      <c r="C273" s="92"/>
      <c r="D273" s="43" t="s">
        <v>581</v>
      </c>
      <c r="E273" s="43" t="s">
        <v>582</v>
      </c>
      <c r="F273" s="43">
        <v>850</v>
      </c>
      <c r="G273" s="12">
        <f>Fiat!G249+VC!G249+VG!G249</f>
        <v>0</v>
      </c>
      <c r="H273" s="12">
        <f>Fiat!H249+VC!H249+VG!H249</f>
        <v>0</v>
      </c>
      <c r="I273" s="13">
        <f>Fiat!I249+VC!I249+VG!I249</f>
        <v>0</v>
      </c>
      <c r="J273" s="12">
        <f>Fiat!J249+VC!J249+VG!J249</f>
        <v>0</v>
      </c>
      <c r="K273" s="13">
        <f>Fiat!K249+VC!K249+VG!K249</f>
        <v>0</v>
      </c>
      <c r="M273" s="54"/>
      <c r="N273" s="11" t="str">
        <f>IF(H273=SUM(Fiat:VG!H249), "Valid", "Invalid")</f>
        <v>Valid</v>
      </c>
      <c r="O273" s="11" t="str">
        <f>IF(I273=SUM(Fiat:VG!I249), "Valid", "Invalid")</f>
        <v>Valid</v>
      </c>
      <c r="P273" s="11" t="str">
        <f>IF(J273=SUM(Fiat:VG!J249), "Valid", "Invalid")</f>
        <v>Valid</v>
      </c>
      <c r="Q273" s="11" t="str">
        <f>IF(K273=SUM(Fiat:VG!K249), "Valid", "Invalid")</f>
        <v>Valid</v>
      </c>
    </row>
    <row r="274" spans="2:17" x14ac:dyDescent="0.2">
      <c r="B274" s="91" t="s">
        <v>871</v>
      </c>
      <c r="C274" s="92"/>
      <c r="D274" s="43" t="s">
        <v>872</v>
      </c>
      <c r="E274" s="43" t="s">
        <v>873</v>
      </c>
      <c r="F274" s="43">
        <v>876</v>
      </c>
      <c r="G274" s="12">
        <f>Fiat!G250+VC!G250+VG!G250</f>
        <v>0</v>
      </c>
      <c r="H274" s="12">
        <f>Fiat!H250+VC!H250+VG!H250</f>
        <v>0</v>
      </c>
      <c r="I274" s="13">
        <f>Fiat!I250+VC!I250+VG!I250</f>
        <v>0</v>
      </c>
      <c r="J274" s="12">
        <f>Fiat!J250+VC!J250+VG!J250</f>
        <v>0</v>
      </c>
      <c r="K274" s="13">
        <f>Fiat!K250+VC!K250+VG!K250</f>
        <v>0</v>
      </c>
      <c r="M274" s="54"/>
      <c r="N274" s="11" t="str">
        <f>IF(H274=SUM(Fiat:VG!H250), "Valid", "Invalid")</f>
        <v>Valid</v>
      </c>
      <c r="O274" s="11" t="str">
        <f>IF(I274=SUM(Fiat:VG!I250), "Valid", "Invalid")</f>
        <v>Valid</v>
      </c>
      <c r="P274" s="11" t="str">
        <f>IF(J274=SUM(Fiat:VG!J250), "Valid", "Invalid")</f>
        <v>Valid</v>
      </c>
      <c r="Q274" s="11" t="str">
        <f>IF(K274=SUM(Fiat:VG!K250), "Valid", "Invalid")</f>
        <v>Valid</v>
      </c>
    </row>
    <row r="275" spans="2:17" x14ac:dyDescent="0.2">
      <c r="B275" s="91" t="s">
        <v>691</v>
      </c>
      <c r="C275" s="92"/>
      <c r="D275" s="43" t="s">
        <v>693</v>
      </c>
      <c r="E275" s="43" t="s">
        <v>695</v>
      </c>
      <c r="F275" s="43">
        <v>732</v>
      </c>
      <c r="G275" s="12">
        <f>Fiat!G251+VC!G251+VG!G251</f>
        <v>0</v>
      </c>
      <c r="H275" s="12">
        <f>Fiat!H251+VC!H251+VG!H251</f>
        <v>0</v>
      </c>
      <c r="I275" s="13">
        <f>Fiat!I251+VC!I251+VG!I251</f>
        <v>0</v>
      </c>
      <c r="J275" s="12">
        <f>Fiat!J251+VC!J251+VG!J251</f>
        <v>0</v>
      </c>
      <c r="K275" s="13">
        <f>Fiat!K251+VC!K251+VG!K251</f>
        <v>0</v>
      </c>
      <c r="M275" s="54"/>
      <c r="N275" s="11" t="str">
        <f>IF(H275=SUM(Fiat:VG!H251), "Valid", "Invalid")</f>
        <v>Valid</v>
      </c>
      <c r="O275" s="11" t="str">
        <f>IF(I275=SUM(Fiat:VG!I251), "Valid", "Invalid")</f>
        <v>Valid</v>
      </c>
      <c r="P275" s="11" t="str">
        <f>IF(J275=SUM(Fiat:VG!J251), "Valid", "Invalid")</f>
        <v>Valid</v>
      </c>
      <c r="Q275" s="11" t="str">
        <f>IF(K275=SUM(Fiat:VG!K251), "Valid", "Invalid")</f>
        <v>Valid</v>
      </c>
    </row>
    <row r="276" spans="2:17" x14ac:dyDescent="0.2">
      <c r="B276" s="91" t="s">
        <v>176</v>
      </c>
      <c r="C276" s="92"/>
      <c r="D276" s="43" t="s">
        <v>583</v>
      </c>
      <c r="E276" s="43" t="s">
        <v>584</v>
      </c>
      <c r="F276" s="46">
        <v>887</v>
      </c>
      <c r="G276" s="12">
        <f>Fiat!G252+VC!G252+VG!G252</f>
        <v>0</v>
      </c>
      <c r="H276" s="12">
        <f>Fiat!H252+VC!H252+VG!H252</f>
        <v>0</v>
      </c>
      <c r="I276" s="13">
        <f>Fiat!I252+VC!I252+VG!I252</f>
        <v>0</v>
      </c>
      <c r="J276" s="12">
        <f>Fiat!J252+VC!J252+VG!J252</f>
        <v>0</v>
      </c>
      <c r="K276" s="13">
        <f>Fiat!K252+VC!K252+VG!K252</f>
        <v>0</v>
      </c>
      <c r="M276" s="54"/>
      <c r="N276" s="11" t="str">
        <f>IF(H276=SUM(Fiat:VG!H252), "Valid", "Invalid")</f>
        <v>Valid</v>
      </c>
      <c r="O276" s="11" t="str">
        <f>IF(I276=SUM(Fiat:VG!I252), "Valid", "Invalid")</f>
        <v>Valid</v>
      </c>
      <c r="P276" s="11" t="str">
        <f>IF(J276=SUM(Fiat:VG!J252), "Valid", "Invalid")</f>
        <v>Valid</v>
      </c>
      <c r="Q276" s="11" t="str">
        <f>IF(K276=SUM(Fiat:VG!K252), "Valid", "Invalid")</f>
        <v>Valid</v>
      </c>
    </row>
    <row r="277" spans="2:17" x14ac:dyDescent="0.2">
      <c r="B277" s="91" t="s">
        <v>177</v>
      </c>
      <c r="C277" s="92"/>
      <c r="D277" s="43" t="s">
        <v>585</v>
      </c>
      <c r="E277" s="43" t="s">
        <v>586</v>
      </c>
      <c r="F277" s="46">
        <v>894</v>
      </c>
      <c r="G277" s="12">
        <f>Fiat!G253+VC!G253+VG!G253</f>
        <v>0</v>
      </c>
      <c r="H277" s="12">
        <f>Fiat!H253+VC!H253+VG!H253</f>
        <v>0</v>
      </c>
      <c r="I277" s="13">
        <f>Fiat!I253+VC!I253+VG!I253</f>
        <v>0</v>
      </c>
      <c r="J277" s="12">
        <f>Fiat!J253+VC!J253+VG!J253</f>
        <v>0</v>
      </c>
      <c r="K277" s="13">
        <f>Fiat!K253+VC!K253+VG!K253</f>
        <v>0</v>
      </c>
      <c r="M277" s="54"/>
      <c r="N277" s="11" t="str">
        <f>IF(H277=SUM(Fiat:VG!H253), "Valid", "Invalid")</f>
        <v>Valid</v>
      </c>
      <c r="O277" s="11" t="str">
        <f>IF(I277=SUM(Fiat:VG!I253), "Valid", "Invalid")</f>
        <v>Valid</v>
      </c>
      <c r="P277" s="11" t="str">
        <f>IF(J277=SUM(Fiat:VG!J253), "Valid", "Invalid")</f>
        <v>Valid</v>
      </c>
      <c r="Q277" s="11" t="str">
        <f>IF(K277=SUM(Fiat:VG!K253), "Valid", "Invalid")</f>
        <v>Valid</v>
      </c>
    </row>
    <row r="278" spans="2:17" x14ac:dyDescent="0.2">
      <c r="B278" s="93" t="s">
        <v>178</v>
      </c>
      <c r="C278" s="94"/>
      <c r="D278" s="45" t="s">
        <v>587</v>
      </c>
      <c r="E278" s="45" t="s">
        <v>588</v>
      </c>
      <c r="F278" s="47">
        <v>716</v>
      </c>
      <c r="G278" s="12">
        <f>Fiat!G254+VC!G254+VG!G254</f>
        <v>0</v>
      </c>
      <c r="H278" s="12">
        <f>Fiat!H254+VC!H254+VG!H254</f>
        <v>0</v>
      </c>
      <c r="I278" s="13">
        <f>Fiat!I254+VC!I254+VG!I254</f>
        <v>0</v>
      </c>
      <c r="J278" s="12">
        <f>Fiat!J254+VC!J254+VG!J254</f>
        <v>0</v>
      </c>
      <c r="K278" s="13">
        <f>Fiat!K254+VC!K254+VG!K254</f>
        <v>0</v>
      </c>
      <c r="M278" s="54"/>
      <c r="N278" s="11" t="str">
        <f>IF(H278=SUM(Fiat:VG!H254), "Valid", "Invalid")</f>
        <v>Valid</v>
      </c>
      <c r="O278" s="11" t="str">
        <f>IF(I278=SUM(Fiat:VG!I254), "Valid", "Invalid")</f>
        <v>Valid</v>
      </c>
      <c r="P278" s="11" t="str">
        <f>IF(J278=SUM(Fiat:VG!J254), "Valid", "Invalid")</f>
        <v>Valid</v>
      </c>
      <c r="Q278" s="11" t="str">
        <f>IF(K278=SUM(Fiat:VG!K254), "Valid", "Invalid")</f>
        <v>Valid</v>
      </c>
    </row>
    <row r="279" spans="2:17" x14ac:dyDescent="0.2">
      <c r="B279" s="88" t="s">
        <v>701</v>
      </c>
      <c r="C279" s="89"/>
      <c r="D279" s="89"/>
      <c r="E279" s="89"/>
      <c r="F279" s="90"/>
      <c r="G279" s="14">
        <f>SUM(G30:G278)</f>
        <v>0</v>
      </c>
      <c r="H279" s="14">
        <f>SUM(H30:H278)</f>
        <v>0</v>
      </c>
      <c r="I279" s="74">
        <f>SUM(I30:I278)</f>
        <v>0</v>
      </c>
      <c r="J279" s="14">
        <f>SUM(J30:J278)</f>
        <v>0</v>
      </c>
      <c r="K279" s="74">
        <f>SUM(K30:K278)</f>
        <v>0</v>
      </c>
      <c r="N279" s="11" t="str">
        <f>IF(COUNTIF(N30:N278, "Invalid")&gt;0, "Invalid", "Valid")</f>
        <v>Valid</v>
      </c>
      <c r="O279" s="11" t="str">
        <f t="shared" ref="O279:Q279" si="0">IF(COUNTIF(O30:O278, "Invalid")&gt;0, "Invalid", "Valid")</f>
        <v>Valid</v>
      </c>
      <c r="P279" s="11" t="str">
        <f t="shared" si="0"/>
        <v>Valid</v>
      </c>
      <c r="Q279" s="11" t="str">
        <f t="shared" si="0"/>
        <v>Valid</v>
      </c>
    </row>
  </sheetData>
  <sheetProtection algorithmName="SHA-512" hashValue="koCnBdRrrG/BhGmh+odn1IaKXq8md/2s43dmOisHUieWdtFb/HQrmJjFiF7h2O8skLaE/pcKY79lFKI9Cl2lsQ==" saltValue="HDVngSUZfw1DFllX/Os4iQ==" spinCount="100000" sheet="1" autoFilter="0"/>
  <autoFilter ref="N29:Q268"/>
  <dataConsolidate/>
  <mergeCells count="276">
    <mergeCell ref="B16:C16"/>
    <mergeCell ref="D16:H16"/>
    <mergeCell ref="B47:C47"/>
    <mergeCell ref="B48:C48"/>
    <mergeCell ref="B49:C49"/>
    <mergeCell ref="B18:H18"/>
    <mergeCell ref="B2:H2"/>
    <mergeCell ref="C20:D20"/>
    <mergeCell ref="E20:F20"/>
    <mergeCell ref="B13:G13"/>
    <mergeCell ref="B3:G3"/>
    <mergeCell ref="B4:G4"/>
    <mergeCell ref="B12:G12"/>
    <mergeCell ref="B9:G9"/>
    <mergeCell ref="B10:G10"/>
    <mergeCell ref="B6:G6"/>
    <mergeCell ref="B7:G7"/>
    <mergeCell ref="B14:G14"/>
    <mergeCell ref="B172:C172"/>
    <mergeCell ref="B173:C173"/>
    <mergeCell ref="B58:C58"/>
    <mergeCell ref="B59:C59"/>
    <mergeCell ref="B61:C61"/>
    <mergeCell ref="B62:C62"/>
    <mergeCell ref="B57:C57"/>
    <mergeCell ref="B60:C60"/>
    <mergeCell ref="B68:C68"/>
    <mergeCell ref="B69:C69"/>
    <mergeCell ref="B70:C70"/>
    <mergeCell ref="B71:C71"/>
    <mergeCell ref="B72:C72"/>
    <mergeCell ref="B63:C63"/>
    <mergeCell ref="B64:C64"/>
    <mergeCell ref="B65:C65"/>
    <mergeCell ref="B66:C66"/>
    <mergeCell ref="B67:C67"/>
    <mergeCell ref="B79:C79"/>
    <mergeCell ref="B81:C81"/>
    <mergeCell ref="B82:C82"/>
    <mergeCell ref="B83:C83"/>
    <mergeCell ref="B84:C84"/>
    <mergeCell ref="B162:C162"/>
    <mergeCell ref="B170:C170"/>
    <mergeCell ref="B171:C171"/>
    <mergeCell ref="B163:C163"/>
    <mergeCell ref="B164:C164"/>
    <mergeCell ref="B165:C165"/>
    <mergeCell ref="B167:C167"/>
    <mergeCell ref="B169:C169"/>
    <mergeCell ref="B166:C166"/>
    <mergeCell ref="B168:C168"/>
    <mergeCell ref="J28:K28"/>
    <mergeCell ref="B46:C46"/>
    <mergeCell ref="C19:F19"/>
    <mergeCell ref="B5:G5"/>
    <mergeCell ref="H28:I28"/>
    <mergeCell ref="B41:C41"/>
    <mergeCell ref="B42:C42"/>
    <mergeCell ref="B45:C45"/>
    <mergeCell ref="B34:C34"/>
    <mergeCell ref="B38:C38"/>
    <mergeCell ref="B29:C29"/>
    <mergeCell ref="B31:C31"/>
    <mergeCell ref="B26:K26"/>
    <mergeCell ref="B43:C43"/>
    <mergeCell ref="B32:C32"/>
    <mergeCell ref="B33:C33"/>
    <mergeCell ref="B35:C35"/>
    <mergeCell ref="B36:C36"/>
    <mergeCell ref="B30:C30"/>
    <mergeCell ref="B37:C37"/>
    <mergeCell ref="B39:C39"/>
    <mergeCell ref="B40:C40"/>
    <mergeCell ref="B44:C44"/>
    <mergeCell ref="H27:K27"/>
    <mergeCell ref="B50:C50"/>
    <mergeCell ref="B74:C74"/>
    <mergeCell ref="B76:C76"/>
    <mergeCell ref="B77:C77"/>
    <mergeCell ref="B78:C78"/>
    <mergeCell ref="B75:C75"/>
    <mergeCell ref="B80:C80"/>
    <mergeCell ref="B73:C73"/>
    <mergeCell ref="B56:C56"/>
    <mergeCell ref="B51:C51"/>
    <mergeCell ref="B52:C52"/>
    <mergeCell ref="B53:C53"/>
    <mergeCell ref="B54:C54"/>
    <mergeCell ref="B55:C55"/>
    <mergeCell ref="B91:C91"/>
    <mergeCell ref="B92:C92"/>
    <mergeCell ref="B93:C93"/>
    <mergeCell ref="B94:C94"/>
    <mergeCell ref="B85:C85"/>
    <mergeCell ref="B86:C86"/>
    <mergeCell ref="B87:C87"/>
    <mergeCell ref="B88:C88"/>
    <mergeCell ref="B89:C89"/>
    <mergeCell ref="B90:C90"/>
    <mergeCell ref="B103:C103"/>
    <mergeCell ref="B104:C104"/>
    <mergeCell ref="B105:C105"/>
    <mergeCell ref="B107:C107"/>
    <mergeCell ref="B108:C108"/>
    <mergeCell ref="B95:C95"/>
    <mergeCell ref="B96:C96"/>
    <mergeCell ref="B98:C98"/>
    <mergeCell ref="B99:C99"/>
    <mergeCell ref="B102:C102"/>
    <mergeCell ref="B97:C97"/>
    <mergeCell ref="B100:C100"/>
    <mergeCell ref="B101:C101"/>
    <mergeCell ref="B106:C106"/>
    <mergeCell ref="B115:C115"/>
    <mergeCell ref="B117:C117"/>
    <mergeCell ref="B118:C118"/>
    <mergeCell ref="B119:C119"/>
    <mergeCell ref="B120:C120"/>
    <mergeCell ref="B109:C109"/>
    <mergeCell ref="B110:C110"/>
    <mergeCell ref="B111:C111"/>
    <mergeCell ref="B112:C112"/>
    <mergeCell ref="B113:C113"/>
    <mergeCell ref="B114:C114"/>
    <mergeCell ref="B116:C116"/>
    <mergeCell ref="B127:C127"/>
    <mergeCell ref="B128:C128"/>
    <mergeCell ref="B129:C129"/>
    <mergeCell ref="B130:C130"/>
    <mergeCell ref="B131:C131"/>
    <mergeCell ref="B121:C121"/>
    <mergeCell ref="B122:C122"/>
    <mergeCell ref="B124:C124"/>
    <mergeCell ref="B125:C125"/>
    <mergeCell ref="B126:C126"/>
    <mergeCell ref="B123:C123"/>
    <mergeCell ref="B137:C137"/>
    <mergeCell ref="B138:C138"/>
    <mergeCell ref="B139:C139"/>
    <mergeCell ref="B140:C140"/>
    <mergeCell ref="B141:C141"/>
    <mergeCell ref="B132:C132"/>
    <mergeCell ref="B133:C133"/>
    <mergeCell ref="B134:C134"/>
    <mergeCell ref="B135:C135"/>
    <mergeCell ref="B136:C136"/>
    <mergeCell ref="B142:C142"/>
    <mergeCell ref="B144:C144"/>
    <mergeCell ref="B145:C145"/>
    <mergeCell ref="B146:C146"/>
    <mergeCell ref="B147:C147"/>
    <mergeCell ref="B158:C158"/>
    <mergeCell ref="B159:C159"/>
    <mergeCell ref="B160:C160"/>
    <mergeCell ref="B161:C161"/>
    <mergeCell ref="B153:C153"/>
    <mergeCell ref="B154:C154"/>
    <mergeCell ref="B155:C155"/>
    <mergeCell ref="B156:C156"/>
    <mergeCell ref="B157:C157"/>
    <mergeCell ref="B143:C143"/>
    <mergeCell ref="B148:C148"/>
    <mergeCell ref="B149:C149"/>
    <mergeCell ref="B150:C150"/>
    <mergeCell ref="B151:C151"/>
    <mergeCell ref="B152:C152"/>
    <mergeCell ref="B174:C174"/>
    <mergeCell ref="B180:C180"/>
    <mergeCell ref="B183:C183"/>
    <mergeCell ref="B193:C193"/>
    <mergeCell ref="B194:C194"/>
    <mergeCell ref="B195:C195"/>
    <mergeCell ref="B196:C196"/>
    <mergeCell ref="B197:C197"/>
    <mergeCell ref="B189:C189"/>
    <mergeCell ref="B190:C190"/>
    <mergeCell ref="B191:C191"/>
    <mergeCell ref="B192:C192"/>
    <mergeCell ref="B187:C187"/>
    <mergeCell ref="B188:C188"/>
    <mergeCell ref="B181:C181"/>
    <mergeCell ref="B184:C184"/>
    <mergeCell ref="B185:C185"/>
    <mergeCell ref="B186:C186"/>
    <mergeCell ref="B175:C175"/>
    <mergeCell ref="B176:C176"/>
    <mergeCell ref="B177:C177"/>
    <mergeCell ref="B178:C178"/>
    <mergeCell ref="B179:C179"/>
    <mergeCell ref="B182:C182"/>
    <mergeCell ref="B212:C212"/>
    <mergeCell ref="B235:C235"/>
    <mergeCell ref="B216:C216"/>
    <mergeCell ref="B217:C217"/>
    <mergeCell ref="B218:C218"/>
    <mergeCell ref="B198:C198"/>
    <mergeCell ref="B200:C200"/>
    <mergeCell ref="B201:C201"/>
    <mergeCell ref="B203:C203"/>
    <mergeCell ref="B205:C205"/>
    <mergeCell ref="B199:C199"/>
    <mergeCell ref="B202:C202"/>
    <mergeCell ref="B204:C204"/>
    <mergeCell ref="B208:C208"/>
    <mergeCell ref="B206:C206"/>
    <mergeCell ref="B207:C207"/>
    <mergeCell ref="B263:C263"/>
    <mergeCell ref="B262:C262"/>
    <mergeCell ref="B260:C260"/>
    <mergeCell ref="B267:C267"/>
    <mergeCell ref="B266:C266"/>
    <mergeCell ref="B265:C265"/>
    <mergeCell ref="B261:C261"/>
    <mergeCell ref="B255:C255"/>
    <mergeCell ref="B256:C256"/>
    <mergeCell ref="B257:C257"/>
    <mergeCell ref="B258:C258"/>
    <mergeCell ref="B259:C259"/>
    <mergeCell ref="B264:C264"/>
    <mergeCell ref="B253:C253"/>
    <mergeCell ref="B254:C254"/>
    <mergeCell ref="B243:C243"/>
    <mergeCell ref="B215:C215"/>
    <mergeCell ref="B224:C224"/>
    <mergeCell ref="B225:C225"/>
    <mergeCell ref="B226:C226"/>
    <mergeCell ref="B228:C228"/>
    <mergeCell ref="B231:C231"/>
    <mergeCell ref="B227:C227"/>
    <mergeCell ref="B229:C229"/>
    <mergeCell ref="B230:C230"/>
    <mergeCell ref="B245:C245"/>
    <mergeCell ref="B246:C246"/>
    <mergeCell ref="B247:C247"/>
    <mergeCell ref="B244:C244"/>
    <mergeCell ref="B252:C252"/>
    <mergeCell ref="B248:C248"/>
    <mergeCell ref="B249:C249"/>
    <mergeCell ref="B250:C250"/>
    <mergeCell ref="B251:C251"/>
    <mergeCell ref="N28:O28"/>
    <mergeCell ref="P28:Q28"/>
    <mergeCell ref="N26:Q27"/>
    <mergeCell ref="B27:G28"/>
    <mergeCell ref="B238:C238"/>
    <mergeCell ref="B239:C239"/>
    <mergeCell ref="B240:C240"/>
    <mergeCell ref="B241:C241"/>
    <mergeCell ref="B242:C242"/>
    <mergeCell ref="B232:C232"/>
    <mergeCell ref="B233:C233"/>
    <mergeCell ref="B234:C234"/>
    <mergeCell ref="B236:C236"/>
    <mergeCell ref="B237:C237"/>
    <mergeCell ref="B219:C219"/>
    <mergeCell ref="B220:C220"/>
    <mergeCell ref="B221:C221"/>
    <mergeCell ref="B222:C222"/>
    <mergeCell ref="B223:C223"/>
    <mergeCell ref="B214:C214"/>
    <mergeCell ref="B209:C209"/>
    <mergeCell ref="B210:C210"/>
    <mergeCell ref="B213:C213"/>
    <mergeCell ref="B211:C211"/>
    <mergeCell ref="B277:C277"/>
    <mergeCell ref="B278:C278"/>
    <mergeCell ref="B279:F279"/>
    <mergeCell ref="B268:C268"/>
    <mergeCell ref="B269:C269"/>
    <mergeCell ref="B270:C270"/>
    <mergeCell ref="B271:C271"/>
    <mergeCell ref="B272:C272"/>
    <mergeCell ref="B273:C273"/>
    <mergeCell ref="B274:C274"/>
    <mergeCell ref="B275:C275"/>
    <mergeCell ref="B276:C276"/>
  </mergeCells>
  <dataValidations count="4">
    <dataValidation type="whole" showInputMessage="1" showErrorMessage="1" errorTitle="Number Only" error="Please enter a whole number only in this cell" sqref="G279:K279">
      <formula1>0</formula1>
      <formula2>1000000000</formula2>
    </dataValidation>
    <dataValidation type="whole" showInputMessage="1" showErrorMessage="1" errorTitle="Number Only" error="Please enter a whole number only in this cell" sqref="H11 H8 H15 G30:K278">
      <formula1>0</formula1>
      <formula2>10000000000000000000</formula2>
    </dataValidation>
    <dataValidation type="whole" showInputMessage="1" showErrorMessage="1" errorTitle="Number Only" error="Please enter a positive whole number only in this cell" sqref="E22:E24 H9:H10 C22:C24 H3:H7 H12:H13">
      <formula1>0</formula1>
      <formula2>10000000000000000000</formula2>
    </dataValidation>
    <dataValidation type="decimal" allowBlank="1" showInputMessage="1" showErrorMessage="1" errorTitle="Positive Number" error="Please enter a positive number only in this cell" sqref="D22:D24 F22:F24 H14">
      <formula1>0</formula1>
      <formula2>1E+36</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6"/>
  <sheetViews>
    <sheetView showGridLines="0" showRowColHeaders="0" tabSelected="1" zoomScale="90" zoomScaleNormal="90" workbookViewId="0">
      <selection activeCell="C4" sqref="C4"/>
    </sheetView>
  </sheetViews>
  <sheetFormatPr defaultColWidth="10.28515625" defaultRowHeight="15.75" customHeight="1" x14ac:dyDescent="0.2"/>
  <cols>
    <col min="1" max="1" width="7.7109375" style="16" customWidth="1"/>
    <col min="2" max="2" width="30.42578125" style="16" customWidth="1"/>
    <col min="3" max="3" width="46.28515625" style="16" customWidth="1"/>
    <col min="4" max="4" width="28.42578125" style="16" customWidth="1"/>
    <col min="5" max="5" width="55" style="16" customWidth="1"/>
    <col min="6" max="6" width="3.28515625" style="17" customWidth="1"/>
    <col min="7" max="7" width="22.28515625" style="76" customWidth="1"/>
    <col min="8" max="8" width="2.7109375" style="16" customWidth="1"/>
    <col min="9" max="9" width="66.42578125" style="16" customWidth="1"/>
    <col min="10" max="10" width="10.28515625" style="16"/>
    <col min="11" max="11" width="10.28515625" style="16" customWidth="1"/>
    <col min="12" max="12" width="20.7109375" style="16" hidden="1" customWidth="1"/>
    <col min="13" max="13" width="18.85546875" style="16" hidden="1" customWidth="1"/>
    <col min="14" max="14" width="10.28515625" style="16" customWidth="1"/>
    <col min="15" max="16384" width="10.28515625" style="16"/>
  </cols>
  <sheetData>
    <row r="1" spans="1:13" ht="15" x14ac:dyDescent="0.2">
      <c r="A1" s="16" t="s">
        <v>776</v>
      </c>
    </row>
    <row r="2" spans="1:13" ht="78.75" customHeight="1" x14ac:dyDescent="0.2">
      <c r="B2" s="127" t="s">
        <v>881</v>
      </c>
      <c r="C2" s="127"/>
      <c r="D2" s="127"/>
      <c r="E2" s="127"/>
      <c r="F2" s="18"/>
      <c r="G2" s="76" t="str">
        <f>IF(OR(COUNTIF(G4:G31,"Incomplete")&gt;0,COUNTIF(G4:G31, "Invalid")&gt;0), "Incomplete/Invalid","Complete/Valid")</f>
        <v>Incomplete/Invalid</v>
      </c>
    </row>
    <row r="3" spans="1:13" ht="37.5" customHeight="1" x14ac:dyDescent="0.25">
      <c r="B3" s="140" t="s">
        <v>709</v>
      </c>
      <c r="C3" s="141"/>
      <c r="D3" s="141"/>
      <c r="E3" s="141"/>
      <c r="F3" s="19"/>
      <c r="L3" s="20">
        <v>44927</v>
      </c>
      <c r="M3" s="20">
        <v>45016</v>
      </c>
    </row>
    <row r="4" spans="1:13" ht="30" customHeight="1" x14ac:dyDescent="0.25">
      <c r="B4" s="21" t="s">
        <v>710</v>
      </c>
      <c r="C4" s="5"/>
      <c r="D4" s="22" t="s">
        <v>702</v>
      </c>
      <c r="E4" s="22" t="s">
        <v>711</v>
      </c>
      <c r="F4" s="23"/>
      <c r="G4" s="76" t="str">
        <f>IF(ISBLANK(C4),"Incomplete","Complete")</f>
        <v>Incomplete</v>
      </c>
      <c r="L4" s="20">
        <v>45017</v>
      </c>
      <c r="M4" s="20">
        <v>45107</v>
      </c>
    </row>
    <row r="5" spans="1:13" ht="30" customHeight="1" x14ac:dyDescent="0.25">
      <c r="B5" s="21" t="s">
        <v>703</v>
      </c>
      <c r="C5" s="71">
        <v>45292</v>
      </c>
      <c r="D5" s="25" t="s">
        <v>704</v>
      </c>
      <c r="E5" s="24">
        <f>VLOOKUP(C5, L3:M19, 2, FALSE)</f>
        <v>45382</v>
      </c>
      <c r="F5" s="26"/>
      <c r="G5" s="77" t="str">
        <f>IF(OR(C5="",E5=""),"Incomplete","Complete")</f>
        <v>Complete</v>
      </c>
      <c r="I5" s="75" t="str">
        <f>IF(OR(C11-E5&gt;60, E11-E5&gt;60), "Please double check the dates as there is a large difference between the date of declaration and the end of the reporting period", "")</f>
        <v/>
      </c>
      <c r="L5" s="20">
        <v>45108</v>
      </c>
      <c r="M5" s="20">
        <v>45199</v>
      </c>
    </row>
    <row r="6" spans="1:13" ht="30" customHeight="1" x14ac:dyDescent="0.25">
      <c r="L6" s="20">
        <v>45200</v>
      </c>
      <c r="M6" s="20">
        <v>45291</v>
      </c>
    </row>
    <row r="7" spans="1:13" ht="37.5" customHeight="1" x14ac:dyDescent="0.25">
      <c r="B7" s="140" t="s">
        <v>179</v>
      </c>
      <c r="C7" s="141"/>
      <c r="D7" s="141"/>
      <c r="E7" s="142"/>
      <c r="F7" s="19"/>
      <c r="L7" s="20">
        <v>45292</v>
      </c>
      <c r="M7" s="20">
        <v>45382</v>
      </c>
    </row>
    <row r="8" spans="1:13" ht="33.75" customHeight="1" x14ac:dyDescent="0.25">
      <c r="B8" s="128" t="s">
        <v>713</v>
      </c>
      <c r="C8" s="129"/>
      <c r="D8" s="129"/>
      <c r="E8" s="130"/>
      <c r="F8" s="27"/>
      <c r="L8" s="20">
        <v>45383</v>
      </c>
      <c r="M8" s="20">
        <v>45473</v>
      </c>
    </row>
    <row r="9" spans="1:13" ht="37.5" customHeight="1" x14ac:dyDescent="0.25">
      <c r="B9" s="28" t="s">
        <v>705</v>
      </c>
      <c r="C9" s="7"/>
      <c r="D9" s="28" t="s">
        <v>706</v>
      </c>
      <c r="E9" s="7"/>
      <c r="F9" s="23"/>
      <c r="G9" s="77" t="str">
        <f>IF(OR(C9="",E9=""),"Incomplete","Complete")</f>
        <v>Incomplete</v>
      </c>
      <c r="L9" s="20">
        <v>45474</v>
      </c>
      <c r="M9" s="20">
        <v>45565</v>
      </c>
    </row>
    <row r="10" spans="1:13" ht="37.5" customHeight="1" x14ac:dyDescent="0.25">
      <c r="B10" s="28" t="s">
        <v>180</v>
      </c>
      <c r="C10" s="5"/>
      <c r="D10" s="28" t="s">
        <v>712</v>
      </c>
      <c r="E10" s="5"/>
      <c r="F10" s="29"/>
      <c r="G10" s="77" t="str">
        <f>IF(OR(C10="",E10=""),"Incomplete","Complete")</f>
        <v>Incomplete</v>
      </c>
      <c r="L10" s="20">
        <v>45566</v>
      </c>
      <c r="M10" s="20">
        <v>45657</v>
      </c>
    </row>
    <row r="11" spans="1:13" ht="37.5" customHeight="1" x14ac:dyDescent="0.25">
      <c r="B11" s="22" t="s">
        <v>707</v>
      </c>
      <c r="C11" s="6"/>
      <c r="D11" s="22" t="s">
        <v>707</v>
      </c>
      <c r="E11" s="6"/>
      <c r="F11" s="26"/>
      <c r="G11" s="77" t="str">
        <f>IF(OR(C11="",E11=""),"Incomplete",IF(OR(E11&lt;E5, C11&lt;E5), "Invalid", "Complete"))</f>
        <v>Incomplete</v>
      </c>
      <c r="I11" s="16" t="str">
        <f>IF(G11="Invalid", "The Date of declaration is before the end of the reporting period - please check", "")</f>
        <v/>
      </c>
      <c r="L11" s="20">
        <v>45658</v>
      </c>
      <c r="M11" s="20">
        <v>45747</v>
      </c>
    </row>
    <row r="12" spans="1:13" ht="37.5" customHeight="1" x14ac:dyDescent="0.25">
      <c r="B12" s="137" t="s">
        <v>735</v>
      </c>
      <c r="C12" s="138"/>
      <c r="D12" s="138"/>
      <c r="E12" s="139"/>
      <c r="F12" s="26"/>
      <c r="G12" s="77"/>
      <c r="L12" s="20">
        <v>45748</v>
      </c>
      <c r="M12" s="20">
        <v>45838</v>
      </c>
    </row>
    <row r="13" spans="1:13" ht="30" customHeight="1" x14ac:dyDescent="0.25">
      <c r="B13" s="30"/>
      <c r="C13" s="30"/>
      <c r="D13" s="30"/>
      <c r="E13" s="30"/>
      <c r="F13" s="29"/>
      <c r="L13" s="20">
        <v>45839</v>
      </c>
      <c r="M13" s="20">
        <v>45930</v>
      </c>
    </row>
    <row r="14" spans="1:13" ht="37.5" customHeight="1" x14ac:dyDescent="0.25">
      <c r="B14" s="140" t="s">
        <v>708</v>
      </c>
      <c r="C14" s="141"/>
      <c r="D14" s="141"/>
      <c r="E14" s="142"/>
      <c r="L14" s="20">
        <v>45931</v>
      </c>
      <c r="M14" s="20">
        <v>46022</v>
      </c>
    </row>
    <row r="15" spans="1:13" ht="30" customHeight="1" x14ac:dyDescent="0.25">
      <c r="B15" s="68" t="s">
        <v>782</v>
      </c>
      <c r="C15" s="69"/>
      <c r="D15" s="69"/>
      <c r="E15" s="70"/>
      <c r="G15" s="77" t="str">
        <f>IF(ABS(Fiat!H255-Total!C22)&lt;1, "Valid", "Invalid")</f>
        <v>Valid</v>
      </c>
      <c r="I15" s="66"/>
      <c r="L15" s="20">
        <v>46023</v>
      </c>
      <c r="M15" s="20">
        <v>46112</v>
      </c>
    </row>
    <row r="16" spans="1:13" ht="30" customHeight="1" x14ac:dyDescent="0.25">
      <c r="B16" s="68" t="s">
        <v>783</v>
      </c>
      <c r="C16" s="69"/>
      <c r="D16" s="69"/>
      <c r="E16" s="70"/>
      <c r="G16" s="77" t="str">
        <f>IF(ABS(Fiat!I255-Total!D22)&lt;1, "Valid", "Invalid")</f>
        <v>Valid</v>
      </c>
      <c r="I16" s="66" t="str">
        <f>IF(AND(Fiat!I255&lt;&gt;Total!D22, ABS(Fiat!I255-Total!D22)&lt;1), "Please note that these numbers do not match exactly.  However, we are allowing a small tolerance due to rounding (especially from multi-currency).  If you believe rounding should not affect you then please recheck your numbers.", "")</f>
        <v/>
      </c>
      <c r="L16" s="20">
        <v>46113</v>
      </c>
      <c r="M16" s="20">
        <v>46203</v>
      </c>
    </row>
    <row r="17" spans="2:13" ht="30" customHeight="1" x14ac:dyDescent="0.25">
      <c r="B17" s="68" t="s">
        <v>784</v>
      </c>
      <c r="C17" s="69"/>
      <c r="D17" s="69"/>
      <c r="E17" s="70"/>
      <c r="G17" s="77" t="str">
        <f>IF(ABS(Fiat!J255-Total!E22)&lt;1, "Valid", "Invalid")</f>
        <v>Valid</v>
      </c>
      <c r="I17" s="66"/>
      <c r="L17" s="20">
        <v>46204</v>
      </c>
      <c r="M17" s="20">
        <v>46295</v>
      </c>
    </row>
    <row r="18" spans="2:13" ht="30" customHeight="1" x14ac:dyDescent="0.25">
      <c r="B18" s="68" t="s">
        <v>785</v>
      </c>
      <c r="C18" s="69"/>
      <c r="D18" s="69"/>
      <c r="E18" s="70"/>
      <c r="G18" s="77" t="str">
        <f>IF(ABS(Fiat!K255-Total!F22)&lt;1, "Valid", "Invalid")</f>
        <v>Valid</v>
      </c>
      <c r="I18" s="66" t="str">
        <f>IF(AND(Fiat!K255&lt;&gt;Total!F22, ABS(Fiat!K255-Total!F22)&lt;1), "Please note that these numbers do not match exactly.  However, we are allowing a small tolerance due to rounding (especially from multi-currency).  If you believe rounding should not affect you then please recheck your numbers.", "")</f>
        <v/>
      </c>
      <c r="L18" s="20">
        <v>46296</v>
      </c>
      <c r="M18" s="20">
        <v>46387</v>
      </c>
    </row>
    <row r="19" spans="2:13" ht="30" customHeight="1" x14ac:dyDescent="0.25">
      <c r="B19" s="68" t="s">
        <v>786</v>
      </c>
      <c r="C19" s="69"/>
      <c r="D19" s="69"/>
      <c r="E19" s="70"/>
      <c r="G19" s="77" t="str">
        <f>IF(ABS(VC!H255-Total!C23)&lt;1, "Valid", "Invalid")</f>
        <v>Valid</v>
      </c>
      <c r="I19" s="66"/>
      <c r="L19" s="20">
        <v>46388</v>
      </c>
      <c r="M19" s="20">
        <v>46477</v>
      </c>
    </row>
    <row r="20" spans="2:13" ht="30" customHeight="1" x14ac:dyDescent="0.2">
      <c r="B20" s="68" t="s">
        <v>787</v>
      </c>
      <c r="C20" s="69"/>
      <c r="D20" s="69"/>
      <c r="E20" s="70"/>
      <c r="G20" s="77" t="str">
        <f>IF(ABS(VC!I255-Total!D23)&lt;1, "Valid", "Invalid")</f>
        <v>Valid</v>
      </c>
      <c r="I20" s="66" t="str">
        <f>IF(AND(VC!I244&lt;&gt;Total!D23, ABS(VC!I244-Total!D23)&lt;1), "Please note that these numbers do not match exactly.  However, we are allowing a small tolerance due to rounding (especially from multi-currency).  If you believe rounding should not affect you then please recheck your numbers.", "")</f>
        <v/>
      </c>
    </row>
    <row r="21" spans="2:13" ht="30" customHeight="1" x14ac:dyDescent="0.2">
      <c r="B21" s="68" t="s">
        <v>788</v>
      </c>
      <c r="C21" s="69"/>
      <c r="D21" s="69"/>
      <c r="E21" s="70"/>
      <c r="G21" s="77" t="str">
        <f>IF(ABS(VC!J255-Total!E23)&lt;1, "Valid", "Invalid")</f>
        <v>Valid</v>
      </c>
      <c r="I21" s="66"/>
    </row>
    <row r="22" spans="2:13" ht="30" customHeight="1" x14ac:dyDescent="0.2">
      <c r="B22" s="68" t="s">
        <v>789</v>
      </c>
      <c r="C22" s="69"/>
      <c r="D22" s="69"/>
      <c r="E22" s="70"/>
      <c r="G22" s="77" t="str">
        <f>IF(ABS(VC!K255-Total!F23)&lt;1, "Valid", "Invalid")</f>
        <v>Valid</v>
      </c>
      <c r="I22" s="66" t="str">
        <f>IF(AND(VC!K244&lt;&gt;Total!F23, ABS(VC!K244-Total!F23)&lt;1), "Please note that these numbers do not match exactly.  However, we are allowing a small tolerance due to rounding (especially from multi-currency).  If you believe rounding should not affect you then please recheck your numbers.", "")</f>
        <v/>
      </c>
    </row>
    <row r="23" spans="2:13" ht="30" customHeight="1" x14ac:dyDescent="0.2">
      <c r="B23" s="68" t="s">
        <v>790</v>
      </c>
      <c r="C23" s="69"/>
      <c r="D23" s="69"/>
      <c r="E23" s="70"/>
      <c r="G23" s="77" t="str">
        <f>IF(ABS(VG!H255-Total!C24)&lt;1, "Valid", "Invalid")</f>
        <v>Valid</v>
      </c>
      <c r="I23" s="66"/>
    </row>
    <row r="24" spans="2:13" ht="30" customHeight="1" x14ac:dyDescent="0.2">
      <c r="B24" s="68" t="s">
        <v>791</v>
      </c>
      <c r="C24" s="69"/>
      <c r="D24" s="69"/>
      <c r="E24" s="70"/>
      <c r="G24" s="77" t="str">
        <f>IF(ABS(VG!I255-Total!D24)&lt;1, "Valid", "Invalid")</f>
        <v>Valid</v>
      </c>
      <c r="I24" s="66" t="str">
        <f>IF(AND(VG!I244&lt;&gt;Total!D24, ABS(VG!I244-Total!D24)&lt;1), "Please note that these numbers do not match exactly.  However, we are allowing a small tolerance due to rounding (especially from multi-currency).  If you believe rounding should not affect you then please recheck your numbers.", "")</f>
        <v/>
      </c>
    </row>
    <row r="25" spans="2:13" ht="30" customHeight="1" x14ac:dyDescent="0.2">
      <c r="B25" s="68" t="s">
        <v>792</v>
      </c>
      <c r="C25" s="69"/>
      <c r="D25" s="69"/>
      <c r="E25" s="70"/>
      <c r="G25" s="77" t="str">
        <f>IF(ABS(VG!J255-Total!E24)&lt;1, "Valid", "Invalid")</f>
        <v>Valid</v>
      </c>
      <c r="I25" s="66"/>
    </row>
    <row r="26" spans="2:13" ht="30" customHeight="1" x14ac:dyDescent="0.2">
      <c r="B26" s="68" t="s">
        <v>793</v>
      </c>
      <c r="C26" s="69"/>
      <c r="D26" s="69"/>
      <c r="E26" s="70"/>
      <c r="G26" s="77" t="str">
        <f>IF(ABS(VG!K255-Total!F24)&lt;1, "Valid", "Invalid")</f>
        <v>Valid</v>
      </c>
      <c r="I26" s="66" t="str">
        <f>IF(AND(VG!K244&lt;&gt;Total!F24, ABS(VG!K244-Total!F24)&lt;1), "Please note that these numbers do not match exactly.  However, we are allowing a small tolerance due to rounding (especially from multi-currency).  If you believe rounding should not affect you then please recheck your numbers.", "")</f>
        <v/>
      </c>
    </row>
    <row r="27" spans="2:13" ht="30" customHeight="1" x14ac:dyDescent="0.2">
      <c r="B27" s="134" t="s">
        <v>875</v>
      </c>
      <c r="C27" s="135"/>
      <c r="D27" s="135"/>
      <c r="E27" s="136"/>
      <c r="G27" s="77" t="str">
        <f>IF(OR(Total!N278="Invalid",Total!O278="Invalid",Total!P278="Invalid",Total!Q278="Invalid"),"Invalid","Valid")</f>
        <v>Valid</v>
      </c>
    </row>
    <row r="28" spans="2:13" ht="30" customHeight="1" x14ac:dyDescent="0.2">
      <c r="B28" s="57" t="s">
        <v>794</v>
      </c>
      <c r="C28" s="58"/>
      <c r="D28" s="58"/>
      <c r="E28" s="59"/>
      <c r="G28" s="77" t="str">
        <f>IF(COUNTBLANK(Fiat!G6:K254)&gt;0, "Invalid", "Valid")</f>
        <v>Valid</v>
      </c>
    </row>
    <row r="29" spans="2:13" ht="30" customHeight="1" x14ac:dyDescent="0.2">
      <c r="B29" s="65" t="s">
        <v>795</v>
      </c>
      <c r="C29" s="58"/>
      <c r="D29" s="58"/>
      <c r="E29" s="59"/>
      <c r="G29" s="77" t="str">
        <f>IF(COUNTBLANK(VC!G6:K254)&gt;0, "Invalid", "Valid")</f>
        <v>Valid</v>
      </c>
    </row>
    <row r="30" spans="2:13" ht="30" customHeight="1" x14ac:dyDescent="0.2">
      <c r="B30" s="134" t="s">
        <v>796</v>
      </c>
      <c r="C30" s="135"/>
      <c r="D30" s="135"/>
      <c r="E30" s="136"/>
      <c r="G30" s="77" t="str">
        <f>IF(COUNTBLANK(VG!G5:K254)&gt;0, "Invalid", "Valid")</f>
        <v>Valid</v>
      </c>
    </row>
    <row r="31" spans="2:13" ht="30" customHeight="1" x14ac:dyDescent="0.2">
      <c r="B31" s="134" t="s">
        <v>797</v>
      </c>
      <c r="C31" s="135"/>
      <c r="D31" s="135"/>
      <c r="E31" s="136"/>
      <c r="G31" s="77" t="str">
        <f>IF(COUNTBLANK(Total!H3:H14)+COUNTBLANK(Total!C22:F24)&gt;2, "Invalid", "Valid")</f>
        <v>Valid</v>
      </c>
    </row>
    <row r="32" spans="2:13" ht="30" customHeight="1" x14ac:dyDescent="0.2"/>
    <row r="33" spans="1:6" ht="30" customHeight="1" x14ac:dyDescent="0.2">
      <c r="B33" s="140" t="s">
        <v>733</v>
      </c>
      <c r="C33" s="141"/>
      <c r="D33" s="141"/>
      <c r="E33" s="142"/>
      <c r="F33" s="29"/>
    </row>
    <row r="34" spans="1:6" ht="180" customHeight="1" x14ac:dyDescent="0.2">
      <c r="B34" s="131"/>
      <c r="C34" s="132"/>
      <c r="D34" s="132"/>
      <c r="E34" s="133"/>
      <c r="F34" s="32"/>
    </row>
    <row r="35" spans="1:6" ht="30" customHeight="1" x14ac:dyDescent="0.2">
      <c r="B35" s="30"/>
      <c r="C35" s="30"/>
      <c r="D35" s="30"/>
      <c r="E35" s="30"/>
      <c r="F35" s="29"/>
    </row>
    <row r="36" spans="1:6" ht="120" customHeight="1" x14ac:dyDescent="0.2">
      <c r="A36" s="31"/>
      <c r="B36" s="124" t="s">
        <v>737</v>
      </c>
      <c r="C36" s="125"/>
      <c r="D36" s="125"/>
      <c r="E36" s="126"/>
    </row>
  </sheetData>
  <sheetProtection algorithmName="SHA-512" hashValue="VsvjEjurND8rNlL0SS8Qz8/DGGaiwSsDO/z0lqL17VVFCf0mhES7vA165FFlaZYNWbGcpchYhiu9MERYqA9YJw==" saltValue="xVVnbF2RklZPtJdP1EoWIw==" spinCount="100000" sheet="1" objects="1" scenarios="1"/>
  <mergeCells count="12">
    <mergeCell ref="B36:E36"/>
    <mergeCell ref="B2:E2"/>
    <mergeCell ref="B8:E8"/>
    <mergeCell ref="B34:E34"/>
    <mergeCell ref="B31:E31"/>
    <mergeCell ref="B12:E12"/>
    <mergeCell ref="B3:E3"/>
    <mergeCell ref="B7:E7"/>
    <mergeCell ref="B14:E14"/>
    <mergeCell ref="B33:E33"/>
    <mergeCell ref="B27:E27"/>
    <mergeCell ref="B30:E30"/>
  </mergeCells>
  <conditionalFormatting sqref="D4">
    <cfRule type="containsText" dxfId="25" priority="45" operator="containsText" text="Incomplete">
      <formula>NOT(ISERROR(SEARCH("Incomplete",D4)))</formula>
    </cfRule>
  </conditionalFormatting>
  <conditionalFormatting sqref="E11">
    <cfRule type="containsText" dxfId="24" priority="25" operator="containsText" text="Incomplete">
      <formula>NOT(ISERROR(SEARCH("Incomplete",E11)))</formula>
    </cfRule>
  </conditionalFormatting>
  <conditionalFormatting sqref="E11">
    <cfRule type="containsText" dxfId="23" priority="24" operator="containsText" text="Complete">
      <formula>NOT(ISERROR(SEARCH("Complete",E11)))</formula>
    </cfRule>
  </conditionalFormatting>
  <conditionalFormatting sqref="E11">
    <cfRule type="containsText" dxfId="22" priority="23" operator="containsText" text="Complete">
      <formula>NOT(ISERROR(SEARCH("Complete",E11)))</formula>
    </cfRule>
  </conditionalFormatting>
  <conditionalFormatting sqref="E5">
    <cfRule type="containsText" dxfId="21" priority="22" operator="containsText" text="Incomplete">
      <formula>NOT(ISERROR(SEARCH("Incomplete",E5)))</formula>
    </cfRule>
  </conditionalFormatting>
  <conditionalFormatting sqref="E5">
    <cfRule type="containsText" dxfId="20" priority="21" operator="containsText" text="Complete">
      <formula>NOT(ISERROR(SEARCH("Complete",E5)))</formula>
    </cfRule>
  </conditionalFormatting>
  <conditionalFormatting sqref="E5">
    <cfRule type="containsText" dxfId="19" priority="20" operator="containsText" text="Complete">
      <formula>NOT(ISERROR(SEARCH("Complete",E5)))</formula>
    </cfRule>
  </conditionalFormatting>
  <conditionalFormatting sqref="C5">
    <cfRule type="containsText" dxfId="18" priority="19" operator="containsText" text="Incomplete">
      <formula>NOT(ISERROR(SEARCH("Incomplete",C5)))</formula>
    </cfRule>
  </conditionalFormatting>
  <conditionalFormatting sqref="C5">
    <cfRule type="containsText" dxfId="17" priority="18" operator="containsText" text="Complete">
      <formula>NOT(ISERROR(SEARCH("Complete",C5)))</formula>
    </cfRule>
  </conditionalFormatting>
  <conditionalFormatting sqref="C5">
    <cfRule type="containsText" dxfId="16" priority="17" operator="containsText" text="Complete">
      <formula>NOT(ISERROR(SEARCH("Complete",C5)))</formula>
    </cfRule>
  </conditionalFormatting>
  <conditionalFormatting sqref="G28:G29 G31 G1:G26">
    <cfRule type="containsText" dxfId="15" priority="13" stopIfTrue="1" operator="containsText" text="Invalid">
      <formula>NOT(ISERROR(SEARCH("Invalid",G1)))</formula>
    </cfRule>
    <cfRule type="containsText" dxfId="14" priority="14" stopIfTrue="1" operator="containsText" text="Incomplete">
      <formula>NOT(ISERROR(SEARCH("Incomplete",G1)))</formula>
    </cfRule>
    <cfRule type="containsText" dxfId="13" priority="15" stopIfTrue="1" operator="containsText" text="Valid">
      <formula>NOT(ISERROR(SEARCH("Valid",G1)))</formula>
    </cfRule>
    <cfRule type="containsText" dxfId="12" priority="16" stopIfTrue="1" operator="containsText" text="Complete">
      <formula>NOT(ISERROR(SEARCH("Complete",G1)))</formula>
    </cfRule>
  </conditionalFormatting>
  <conditionalFormatting sqref="G27">
    <cfRule type="containsText" dxfId="11" priority="9" stopIfTrue="1" operator="containsText" text="Invalid">
      <formula>NOT(ISERROR(SEARCH("Invalid",G27)))</formula>
    </cfRule>
    <cfRule type="containsText" dxfId="10" priority="10" stopIfTrue="1" operator="containsText" text="Incomplete">
      <formula>NOT(ISERROR(SEARCH("Incomplete",G27)))</formula>
    </cfRule>
    <cfRule type="containsText" dxfId="9" priority="11" stopIfTrue="1" operator="containsText" text="Valid">
      <formula>NOT(ISERROR(SEARCH("Valid",G27)))</formula>
    </cfRule>
    <cfRule type="containsText" dxfId="8" priority="12" stopIfTrue="1" operator="containsText" text="Complete">
      <formula>NOT(ISERROR(SEARCH("Complete",G27)))</formula>
    </cfRule>
  </conditionalFormatting>
  <conditionalFormatting sqref="G30">
    <cfRule type="containsText" dxfId="7" priority="5" stopIfTrue="1" operator="containsText" text="Invalid">
      <formula>NOT(ISERROR(SEARCH("Invalid",G30)))</formula>
    </cfRule>
    <cfRule type="containsText" dxfId="6" priority="6" stopIfTrue="1" operator="containsText" text="Incomplete">
      <formula>NOT(ISERROR(SEARCH("Incomplete",G30)))</formula>
    </cfRule>
    <cfRule type="containsText" dxfId="5" priority="7" stopIfTrue="1" operator="containsText" text="Valid">
      <formula>NOT(ISERROR(SEARCH("Valid",G30)))</formula>
    </cfRule>
    <cfRule type="containsText" dxfId="4" priority="8" stopIfTrue="1" operator="containsText" text="Complete">
      <formula>NOT(ISERROR(SEARCH("Complete",G30)))</formula>
    </cfRule>
  </conditionalFormatting>
  <conditionalFormatting sqref="C11">
    <cfRule type="containsText" dxfId="3" priority="4" operator="containsText" text="Incomplete">
      <formula>NOT(ISERROR(SEARCH("Incomplete",C11)))</formula>
    </cfRule>
  </conditionalFormatting>
  <conditionalFormatting sqref="C11">
    <cfRule type="containsText" dxfId="2" priority="3" operator="containsText" text="Complete">
      <formula>NOT(ISERROR(SEARCH("Complete",C11)))</formula>
    </cfRule>
  </conditionalFormatting>
  <conditionalFormatting sqref="C11">
    <cfRule type="containsText" dxfId="1" priority="2" operator="containsText" text="Complete">
      <formula>NOT(ISERROR(SEARCH("Complete",C11)))</formula>
    </cfRule>
  </conditionalFormatting>
  <conditionalFormatting sqref="I5">
    <cfRule type="notContainsBlanks" dxfId="0" priority="1">
      <formula>LEN(TRIM(I5))&gt;0</formula>
    </cfRule>
  </conditionalFormatting>
  <dataValidations count="7">
    <dataValidation type="date" operator="greaterThan" allowBlank="1" showInputMessage="1" showErrorMessage="1" sqref="F5 F11:F12">
      <formula1>36526</formula1>
    </dataValidation>
    <dataValidation allowBlank="1" showInputMessage="1" showErrorMessage="1" promptTitle="Must complete this field" sqref="C10"/>
    <dataValidation type="textLength" errorStyle="warning" showInputMessage="1" showErrorMessage="1" errorTitle="You must complete this field" promptTitle="You must complete this field" sqref="E9:F9">
      <formula1>2</formula1>
      <formula2>500</formula2>
    </dataValidation>
    <dataValidation type="textLength" errorStyle="warning" showInputMessage="1" showErrorMessage="1" errorTitle="Must complete" error="Must complete" sqref="C9">
      <formula1>2</formula1>
      <formula2>500</formula2>
    </dataValidation>
    <dataValidation type="date" operator="greaterThan" allowBlank="1" showInputMessage="1" showErrorMessage="1" errorTitle="Date Required" error="A date must be input in the format: dd/mm/yyyy_x000a_" sqref="E11 C11">
      <formula1>36526</formula1>
    </dataValidation>
    <dataValidation type="list" operator="greaterThan" allowBlank="1" showInputMessage="1" showErrorMessage="1" errorTitle="Date Required" error="A date must be input in the format: dd/mm/yyyy_x000a_" sqref="C5">
      <formula1>$L$3:$L$19</formula1>
    </dataValidation>
    <dataValidation type="list" operator="greaterThan" allowBlank="1" showInputMessage="1" showErrorMessage="1" errorTitle="Date Required" error="A date must be input in the format: dd/mm/yyyy_x000a_" sqref="E5">
      <formula1>$M$3:$M$19</formula1>
    </dataValidation>
  </dataValidations>
  <pageMargins left="0.7" right="0.7" top="0.75" bottom="0.75" header="0.3" footer="0.3"/>
  <pageSetup paperSize="9" scale="4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4"/>
  <sheetViews>
    <sheetView workbookViewId="0">
      <selection activeCell="E2" sqref="E2"/>
    </sheetView>
  </sheetViews>
  <sheetFormatPr defaultRowHeight="15" x14ac:dyDescent="0.25"/>
  <cols>
    <col min="2" max="2" width="57.140625" customWidth="1"/>
    <col min="3" max="3" width="25.7109375" customWidth="1"/>
    <col min="4" max="4" width="15.85546875" bestFit="1" customWidth="1"/>
    <col min="5" max="5" width="22.42578125" bestFit="1" customWidth="1"/>
    <col min="6" max="6" width="39.28515625" customWidth="1"/>
  </cols>
  <sheetData>
    <row r="1" spans="1:6" x14ac:dyDescent="0.25">
      <c r="A1" t="s">
        <v>776</v>
      </c>
      <c r="B1" t="s">
        <v>758</v>
      </c>
      <c r="C1" s="60">
        <f>SUM(Total!C22:C24)</f>
        <v>0</v>
      </c>
      <c r="D1" t="s">
        <v>717</v>
      </c>
      <c r="E1" t="s">
        <v>718</v>
      </c>
    </row>
    <row r="2" spans="1:6" x14ac:dyDescent="0.25">
      <c r="B2" t="s">
        <v>759</v>
      </c>
      <c r="C2">
        <f>SUM(Total!D22:D24)</f>
        <v>0</v>
      </c>
      <c r="D2" t="str">
        <f>IF('Sign-Off'!G2="Incomplete/Invalid", "Fail", "Pass")</f>
        <v>Fail</v>
      </c>
      <c r="E2">
        <v>1.4</v>
      </c>
      <c r="F2" t="s">
        <v>778</v>
      </c>
    </row>
    <row r="3" spans="1:6" x14ac:dyDescent="0.25">
      <c r="B3" t="s">
        <v>760</v>
      </c>
      <c r="C3" s="60">
        <f>SUM(Total!E22:E24)</f>
        <v>0</v>
      </c>
    </row>
    <row r="4" spans="1:6" x14ac:dyDescent="0.25">
      <c r="B4" t="s">
        <v>761</v>
      </c>
      <c r="C4">
        <f>SUM(Total!F22:F24)</f>
        <v>0</v>
      </c>
    </row>
    <row r="6" spans="1:6" x14ac:dyDescent="0.25">
      <c r="A6" t="s">
        <v>738</v>
      </c>
      <c r="C6" t="s">
        <v>740</v>
      </c>
      <c r="D6" t="s">
        <v>757</v>
      </c>
      <c r="E6" t="s">
        <v>741</v>
      </c>
    </row>
    <row r="7" spans="1:6" x14ac:dyDescent="0.25">
      <c r="A7">
        <v>1.01</v>
      </c>
      <c r="B7" t="s">
        <v>739</v>
      </c>
      <c r="C7" t="s">
        <v>742</v>
      </c>
      <c r="D7">
        <v>1.01</v>
      </c>
      <c r="E7">
        <v>1.01</v>
      </c>
    </row>
    <row r="8" spans="1:6" x14ac:dyDescent="0.25">
      <c r="A8">
        <v>1.2</v>
      </c>
      <c r="B8" t="s">
        <v>774</v>
      </c>
      <c r="C8" t="s">
        <v>775</v>
      </c>
      <c r="D8">
        <v>1.2</v>
      </c>
      <c r="E8">
        <v>1.2</v>
      </c>
    </row>
    <row r="9" spans="1:6" ht="45" x14ac:dyDescent="0.25">
      <c r="B9" s="67" t="s">
        <v>777</v>
      </c>
    </row>
    <row r="10" spans="1:6" ht="45" x14ac:dyDescent="0.25">
      <c r="A10" s="73" t="s">
        <v>801</v>
      </c>
      <c r="B10" s="72" t="s">
        <v>780</v>
      </c>
      <c r="C10" t="s">
        <v>779</v>
      </c>
      <c r="D10">
        <v>1.2</v>
      </c>
      <c r="E10">
        <v>1.2</v>
      </c>
    </row>
    <row r="11" spans="1:6" x14ac:dyDescent="0.25">
      <c r="A11">
        <v>1.3</v>
      </c>
      <c r="B11" t="s">
        <v>803</v>
      </c>
      <c r="C11" t="s">
        <v>802</v>
      </c>
      <c r="D11">
        <v>1.3</v>
      </c>
      <c r="E11">
        <v>1.3</v>
      </c>
    </row>
    <row r="12" spans="1:6" x14ac:dyDescent="0.25">
      <c r="A12">
        <v>1.4</v>
      </c>
      <c r="B12" t="s">
        <v>878</v>
      </c>
      <c r="C12" t="s">
        <v>882</v>
      </c>
      <c r="D12">
        <v>1.4</v>
      </c>
      <c r="E12">
        <v>1.4</v>
      </c>
    </row>
    <row r="13" spans="1:6" x14ac:dyDescent="0.25">
      <c r="B13" t="s">
        <v>879</v>
      </c>
    </row>
    <row r="14" spans="1:6" x14ac:dyDescent="0.25">
      <c r="B14" t="s">
        <v>880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 &amp; Glossary</vt:lpstr>
      <vt:lpstr>Fiat</vt:lpstr>
      <vt:lpstr>VC</vt:lpstr>
      <vt:lpstr>VG</vt:lpstr>
      <vt:lpstr>Total</vt:lpstr>
      <vt:lpstr>Sign-Off</vt:lpstr>
      <vt:lpstr>Validation</vt:lpstr>
      <vt:lpstr>'Sign-Off'!Print_Area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2024-03-21T14:29:51Z</dcterms:modified>
</cp:coreProperties>
</file>